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C14" i="1"/>
  <c r="C10"/>
  <c r="C9"/>
  <c r="C8"/>
  <c r="C11"/>
  <c r="E16"/>
  <c r="D16"/>
  <c r="C16" l="1"/>
  <c r="C17" l="1"/>
  <c r="D22" s="1"/>
  <c r="D24" s="1"/>
  <c r="C22"/>
  <c r="C24" s="1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<sst xmlns="http://schemas.openxmlformats.org/spreadsheetml/2006/main" count="30" uniqueCount="30">
  <si>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</si>
  <si>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</si>
  <si>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</si>
  <si>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</si>
  <si>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</si>
  <si>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</si>
  <si>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</si>
  <si>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</si>
  <si>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</si>
  <si>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</si>
  <si>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</si>
  <si>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</si>
  <si>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</si>
  <si>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</si>
  <si>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</si>
  <si>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</si>
  <si>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</si>
  <si>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</si>
  <si>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</si>
  <si>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</si>
  <si>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</si>
  <si>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</si>
  <si>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</si>
  <si>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</si>
  <si>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</si>
  <si>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</si>
  <si>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</si>
  <si>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</si>
  <si>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</si>
  <si>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22.04.2021 № 186-13-VIII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</si>
</sst>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topLeftCell="A4" zoomScaleSheetLayoutView="100" workbookViewId="0">
      <selection activeCell="G5" sqref="G5"/>
    </sheetView>
  </sheetViews>
  <sheetFormatPr defaultRowHeight="15"/>
  <cols>
    <col min="1" max="1" width="4.5703125" style="6" customWidth="1"/>
    <col min="2" max="2" width="58.42578125" style="1" customWidth="1"/>
    <col min="3" max="4" width="11.85546875" style="6" customWidth="1"/>
    <col min="5" max="5" width="14" style="6" customWidth="1"/>
    <col min="6" max="16384" width="9.140625" style="1"/>
  </cols>
  <sheetData>
    <row r="1" spans="1:5">
      <c r="C1" s="14" t="s">
        <v>27</v>
      </c>
    </row>
    <row r="2" spans="1:5">
      <c r="C2" s="14" t="s">
        <v>0</v>
      </c>
    </row>
    <row r="3" spans="1:5">
      <c r="C3" s="14" t="s">
        <v>1</v>
      </c>
    </row>
    <row r="4" spans="1:5">
      <c r="C4" s="14" t="s">
        <v>29</v>
      </c>
    </row>
    <row r="5" spans="1:5" ht="60" customHeight="1">
      <c r="A5" s="20" t="s">
        <v>28</v>
      </c>
      <c r="B5" s="21"/>
      <c r="C5" s="21"/>
      <c r="D5" s="21"/>
      <c r="E5" s="21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3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0">
        <f>100000+100000</f>
        <v>200000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0">
        <f>3300000+90000+80000</f>
        <v>3470000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0">
        <f>12200000+100000</f>
        <v>12300000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0">
        <f>150000+130000+130000</f>
        <v>410000</v>
      </c>
      <c r="D11" s="10">
        <v>159000</v>
      </c>
      <c r="E11" s="10">
        <v>174900</v>
      </c>
    </row>
    <row r="12" spans="1:5" ht="58.5" customHeight="1">
      <c r="A12" s="8" t="s">
        <v>15</v>
      </c>
      <c r="B12" s="4" t="s">
        <v>16</v>
      </c>
      <c r="C12" s="10">
        <v>300000</v>
      </c>
      <c r="D12" s="10">
        <v>318000</v>
      </c>
      <c r="E12" s="10">
        <v>349800</v>
      </c>
    </row>
    <row r="13" spans="1:5" ht="61.5" customHeight="1">
      <c r="A13" s="8" t="s">
        <v>17</v>
      </c>
      <c r="B13" s="4" t="s">
        <v>18</v>
      </c>
      <c r="C13" s="10">
        <v>400000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0">
        <f>1000000+50000+42000+465000</f>
        <v>1557000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0">
        <v>50000</v>
      </c>
      <c r="D15" s="10">
        <v>53000</v>
      </c>
      <c r="E15" s="10">
        <v>58300</v>
      </c>
    </row>
    <row r="16" spans="1:5">
      <c r="A16" s="16" t="s">
        <v>25</v>
      </c>
      <c r="B16" s="16"/>
      <c r="C16" s="11">
        <f>SUM(C8:C15)</f>
        <v>18687000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17" t="s">
        <v>26</v>
      </c>
      <c r="B17" s="18"/>
      <c r="C17" s="19">
        <f>C16+D16+E16</f>
        <v>57642000</v>
      </c>
      <c r="D17" s="17"/>
      <c r="E17" s="17"/>
    </row>
    <row r="19" spans="1:5" s="5" customFormat="1" ht="14.25">
      <c r="A19" s="9"/>
      <c r="B19" s="5" t="s">
        <v>23</v>
      </c>
      <c r="C19" s="15" t="s">
        <v>24</v>
      </c>
      <c r="D19" s="9"/>
      <c r="E19" s="9"/>
    </row>
    <row r="21" spans="1:5" ht="44.25" customHeight="1"/>
    <row r="22" spans="1:5">
      <c r="C22" s="12">
        <f>C16</f>
        <v>18687000</v>
      </c>
      <c r="D22" s="12">
        <f>C17</f>
        <v>57642000</v>
      </c>
    </row>
    <row r="23" spans="1:5">
      <c r="C23" s="13">
        <v>18222000</v>
      </c>
      <c r="D23" s="13">
        <v>57177000</v>
      </c>
    </row>
    <row r="24" spans="1:5">
      <c r="C24" s="12">
        <f>C23-C22</f>
        <v>-465000</v>
      </c>
      <c r="D24" s="12">
        <f>D23-D22</f>
        <v>-465000</v>
      </c>
    </row>
  </sheetData>
  <mergeCells count="4">
    <mergeCell ref="A16:B16"/>
    <mergeCell ref="A17:B17"/>
    <mergeCell ref="C17:E17"/>
    <mergeCell ref="A5:E5"/>
  </mergeCells>
  <pageMargins left="1.04" right="0.51" top="0.78740157480314965" bottom="0.78740157480314965" header="0.19685039370078741" footer="0.19685039370078741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2021-04-12T11:20:08Z</cp:lastPrinted>
  <dcterms:created xsi:type="dcterms:W3CDTF">2021-01-14T13:56:07Z</dcterms:created>
  <dcterms:modified xsi:type="dcterms:W3CDTF">2021-04-27T10:51:37Z</dcterms:modified>
</cp:coreProperties>
</file>