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35" windowWidth="15195" windowHeight="7425" activeTab="0"/>
  </bookViews>
  <sheets>
    <sheet name="додаток 2" sheetId="1" r:id="rId1"/>
  </sheets>
  <definedNames>
    <definedName name="_xlnm.Print_Area" localSheetId="0">'додаток 2'!$A$1:$F$30</definedName>
  </definedNames>
  <calcPr fullCalcOnLoad="1"/>
</workbook>
</file>

<file path=xl/sharedStrings.xml><?xml version="1.0" encoding="utf-8"?>
<sst xmlns="http://schemas.openxmlformats.org/spreadsheetml/2006/main" count="31" uniqueCount="26">
  <si>
    <t>Додаток 2</t>
  </si>
  <si>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</si>
  <si>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</si>
  <si>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</si>
  <si>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</si>
  <si>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</si>
  <si>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</si>
  <si>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</si>
  <si>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</si>
  <si>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</si>
  <si>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</si>
  <si>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Х</t>
  </si>
  <si>
    <t>Загальне фінансування</t>
  </si>
  <si>
    <t>Фінансування за типом боргового зобов'язання</t>
  </si>
  <si>
    <t>Фінансування за активними операціями</t>
  </si>
  <si>
    <t>Фінансування за рахунок зміни залишків коштів бюджетів</t>
  </si>
  <si>
    <t>Зміни обсягів готівкових коштів</t>
  </si>
  <si>
    <t>Кошти, що передаються із загального фонду бюджету до бюджету розвитку (спеціальний фонд)</t>
  </si>
  <si>
    <t>На початок року</t>
  </si>
  <si>
    <t xml:space="preserve">На кінець року </t>
  </si>
  <si>
    <t>Фінансування місцевого бюджету на 2019 рік</t>
  </si>
  <si>
    <t>до рішення Березанської міської ради</t>
  </si>
  <si>
    <t xml:space="preserve">"Про бюджет Березанської міської ради на 2019 рік" </t>
  </si>
  <si>
    <t>Секретар ради</t>
  </si>
  <si>
    <t>О.В.Сивак</t>
  </si>
  <si>
    <t>від 15.10.2019  № 878-77-VII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</si>
</sst>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</numFmts>
  <fonts count="30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indexed="8"/>
      <name val="Arial"/>
      <family val="2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color indexed="12"/>
      <name val="Times New Roman"/>
      <family val="1"/>
    </font>
    <font>
      <b/>
      <sz val="12"/>
      <color indexed="8"/>
      <name val="Times New Roman"/>
      <family val="1"/>
    </font>
    <font>
      <sz val="12"/>
      <color rgb="FF0000FF"/>
      <name val="Times New Roman"/>
      <family val="1"/>
    </font>
    <font>
      <b/>
      <sz val="12"/>
      <color theme="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3" fillId="0" borderId="0">
      <alignment vertical="top"/>
      <protection/>
    </xf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25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vertical="top" wrapText="1"/>
    </xf>
    <xf numFmtId="0" fontId="2" fillId="0" borderId="11" xfId="0" applyFont="1" applyFill="1" applyBorder="1" applyAlignment="1">
      <alignment wrapText="1"/>
    </xf>
    <xf numFmtId="0" fontId="2" fillId="0" borderId="10" xfId="0" applyFont="1" applyBorder="1" applyAlignment="1">
      <alignment vertical="top" wrapText="1"/>
    </xf>
    <xf numFmtId="0" fontId="28" fillId="0" borderId="10" xfId="0" applyFont="1" applyBorder="1" applyAlignment="1">
      <alignment vertical="top" wrapText="1"/>
    </xf>
    <xf numFmtId="0" fontId="29" fillId="0" borderId="0" xfId="0" applyFont="1" applyAlignment="1">
      <alignment horizontal="left"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24" fillId="0" borderId="1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right"/>
    </xf>
    <xf numFmtId="0" fontId="25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24" fillId="0" borderId="0" xfId="0" applyFont="1" applyAlignment="1">
      <alignment horizontal="center" vertical="top" wrapText="1"/>
    </xf>
    <xf numFmtId="0" fontId="24" fillId="0" borderId="0" xfId="0" applyFont="1" applyAlignment="1">
      <alignment/>
    </xf>
    <xf numFmtId="0" fontId="2" fillId="0" borderId="0" xfId="0" applyFont="1" applyAlignment="1">
      <alignment/>
    </xf>
    <xf numFmtId="0" fontId="24" fillId="0" borderId="0" xfId="0" applyNumberFormat="1" applyFont="1" applyFill="1" applyAlignment="1">
      <alignment horizontal="center" wrapText="1"/>
    </xf>
    <xf numFmtId="0" fontId="24" fillId="0" borderId="0" xfId="0" applyFont="1" applyFill="1" applyAlignment="1">
      <alignment horizontal="center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4" fillId="0" borderId="12" xfId="0" applyFont="1" applyBorder="1" applyAlignment="1">
      <alignment vertical="top" wrapText="1"/>
    </xf>
    <xf numFmtId="0" fontId="24" fillId="0" borderId="14" xfId="0" applyFont="1" applyBorder="1" applyAlignment="1">
      <alignment vertical="top" wrapText="1"/>
    </xf>
    <xf numFmtId="0" fontId="24" fillId="0" borderId="13" xfId="0" applyFont="1" applyBorder="1" applyAlignment="1">
      <alignment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_Додаток _ 3 зм_ни 4575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view="pageBreakPreview" zoomScaleNormal="80" zoomScaleSheetLayoutView="100" workbookViewId="0" topLeftCell="A1">
      <selection activeCell="F24" sqref="F24"/>
    </sheetView>
  </sheetViews>
  <sheetFormatPr defaultColWidth="9.00390625" defaultRowHeight="12.75"/>
  <cols>
    <col min="1" max="1" width="11.25390625" style="14" customWidth="1"/>
    <col min="2" max="2" width="61.625" style="2" customWidth="1"/>
    <col min="3" max="3" width="14.375" style="2" customWidth="1"/>
    <col min="4" max="4" width="18.875" style="2" customWidth="1"/>
    <col min="5" max="5" width="18.75390625" style="2" customWidth="1"/>
    <col min="6" max="6" width="21.125" style="2" customWidth="1"/>
    <col min="7" max="7" width="11.00390625" style="2" bestFit="1" customWidth="1"/>
    <col min="8" max="16384" width="9.125" style="2" customWidth="1"/>
  </cols>
  <sheetData>
    <row r="1" spans="4:7" ht="16.5" customHeight="1">
      <c r="D1" s="21" t="s">
        <v>0</v>
      </c>
      <c r="E1" s="22"/>
      <c r="F1" s="23"/>
      <c r="G1" s="4"/>
    </row>
    <row r="2" spans="4:7" ht="15" customHeight="1">
      <c r="D2" s="24" t="s">
        <v>21</v>
      </c>
      <c r="E2" s="23"/>
      <c r="F2" s="23"/>
      <c r="G2" s="3"/>
    </row>
    <row r="3" spans="4:7" ht="15" customHeight="1">
      <c r="D3" s="24" t="s">
        <v>22</v>
      </c>
      <c r="E3" s="23"/>
      <c r="F3" s="23"/>
      <c r="G3" s="3"/>
    </row>
    <row r="4" spans="4:7" ht="15.75">
      <c r="D4" s="25" t="s">
        <v>25</v>
      </c>
      <c r="E4" s="23"/>
      <c r="F4" s="23"/>
      <c r="G4" s="3"/>
    </row>
    <row r="6" spans="1:6" ht="18.75">
      <c r="A6" s="19" t="s">
        <v>20</v>
      </c>
      <c r="B6" s="20"/>
      <c r="C6" s="20"/>
      <c r="D6" s="20"/>
      <c r="E6" s="20"/>
      <c r="F6" s="20"/>
    </row>
    <row r="7" ht="18.75">
      <c r="F7" s="1" t="s">
        <v>1</v>
      </c>
    </row>
    <row r="8" spans="1:6" s="7" customFormat="1" ht="21.75" customHeight="1">
      <c r="A8" s="31" t="s">
        <v>2</v>
      </c>
      <c r="B8" s="33" t="s">
        <v>3</v>
      </c>
      <c r="C8" s="33" t="s">
        <v>4</v>
      </c>
      <c r="D8" s="33" t="s">
        <v>5</v>
      </c>
      <c r="E8" s="26" t="s">
        <v>6</v>
      </c>
      <c r="F8" s="27"/>
    </row>
    <row r="9" spans="1:6" s="7" customFormat="1" ht="39" customHeight="1">
      <c r="A9" s="32"/>
      <c r="B9" s="34"/>
      <c r="C9" s="34"/>
      <c r="D9" s="34"/>
      <c r="E9" s="8" t="s">
        <v>7</v>
      </c>
      <c r="F9" s="8" t="s">
        <v>8</v>
      </c>
    </row>
    <row r="10" spans="1:6" s="7" customFormat="1" ht="15.75">
      <c r="A10" s="15">
        <v>1</v>
      </c>
      <c r="B10" s="8">
        <v>2</v>
      </c>
      <c r="C10" s="8">
        <v>3</v>
      </c>
      <c r="D10" s="8">
        <v>4</v>
      </c>
      <c r="E10" s="8">
        <v>5</v>
      </c>
      <c r="F10" s="8">
        <v>6</v>
      </c>
    </row>
    <row r="11" spans="1:6" s="7" customFormat="1" ht="18.75" customHeight="1">
      <c r="A11" s="28" t="s">
        <v>9</v>
      </c>
      <c r="B11" s="29"/>
      <c r="C11" s="29"/>
      <c r="D11" s="29"/>
      <c r="E11" s="29"/>
      <c r="F11" s="30"/>
    </row>
    <row r="12" spans="1:6" s="7" customFormat="1" ht="20.25" customHeight="1">
      <c r="A12" s="16">
        <v>200000</v>
      </c>
      <c r="B12" s="9" t="s">
        <v>10</v>
      </c>
      <c r="C12" s="9">
        <f>D12+E12</f>
        <v>3736357</v>
      </c>
      <c r="D12" s="9">
        <f>D13</f>
        <v>-17659798</v>
      </c>
      <c r="E12" s="9">
        <f>E13</f>
        <v>21396155</v>
      </c>
      <c r="F12" s="9">
        <f>F13</f>
        <v>21288505</v>
      </c>
    </row>
    <row r="13" spans="1:6" s="7" customFormat="1" ht="17.25" customHeight="1">
      <c r="A13" s="10">
        <v>208000</v>
      </c>
      <c r="B13" s="10" t="s">
        <v>15</v>
      </c>
      <c r="C13" s="9">
        <f>D13+E13</f>
        <v>3736357</v>
      </c>
      <c r="D13" s="9">
        <f>D14+D15+D16</f>
        <v>-17659798</v>
      </c>
      <c r="E13" s="9">
        <f>E14+E15+E16</f>
        <v>21396155</v>
      </c>
      <c r="F13" s="9">
        <f>F14+F15+F16</f>
        <v>21288505</v>
      </c>
    </row>
    <row r="14" spans="1:6" s="7" customFormat="1" ht="17.25" customHeight="1">
      <c r="A14" s="10">
        <v>208100</v>
      </c>
      <c r="B14" s="10" t="s">
        <v>18</v>
      </c>
      <c r="C14" s="9">
        <f>D14+E14</f>
        <v>3736357</v>
      </c>
      <c r="D14" s="11">
        <f>2955805+342422+61</f>
        <v>3298288</v>
      </c>
      <c r="E14" s="11">
        <f>330419+107650</f>
        <v>438069</v>
      </c>
      <c r="F14" s="11">
        <v>330419</v>
      </c>
    </row>
    <row r="15" spans="1:6" s="7" customFormat="1" ht="17.25" customHeight="1">
      <c r="A15" s="10">
        <v>208200</v>
      </c>
      <c r="B15" s="10" t="s">
        <v>19</v>
      </c>
      <c r="C15" s="9">
        <f>D15+E15</f>
        <v>0</v>
      </c>
      <c r="D15" s="11"/>
      <c r="E15" s="11"/>
      <c r="F15" s="11"/>
    </row>
    <row r="16" spans="1:6" s="7" customFormat="1" ht="31.5" customHeight="1">
      <c r="A16" s="10">
        <v>208400</v>
      </c>
      <c r="B16" s="10" t="s">
        <v>17</v>
      </c>
      <c r="C16" s="9">
        <f>D16+E16</f>
        <v>0</v>
      </c>
      <c r="D16" s="11">
        <f>-6500000-333472-3000-253777-905219-938846-305936-2902406-707600-5143918-1251041-450064+609768+296025-1088600-1080000</f>
        <v>-20958086</v>
      </c>
      <c r="E16" s="11">
        <f>6500000+333472+3000+253777+905219+938846+305936+2902406+707600+5143918+1251041+450064-609768-296025+1088600+1080000</f>
        <v>20958086</v>
      </c>
      <c r="F16" s="11">
        <f>6500000+333472+3000+253777+905219+938846+305936+2902406+707600+5143918+1251041+450064-609768-296025+1088600+1080000</f>
        <v>20958086</v>
      </c>
    </row>
    <row r="17" spans="1:6" s="7" customFormat="1" ht="19.5" customHeight="1">
      <c r="A17" s="16" t="s">
        <v>11</v>
      </c>
      <c r="B17" s="9" t="s">
        <v>12</v>
      </c>
      <c r="C17" s="9"/>
      <c r="D17" s="9"/>
      <c r="E17" s="9"/>
      <c r="F17" s="9"/>
    </row>
    <row r="18" spans="1:6" s="7" customFormat="1" ht="20.25" customHeight="1">
      <c r="A18" s="28" t="s">
        <v>13</v>
      </c>
      <c r="B18" s="29"/>
      <c r="C18" s="29"/>
      <c r="D18" s="29"/>
      <c r="E18" s="29"/>
      <c r="F18" s="30"/>
    </row>
    <row r="19" spans="1:6" s="7" customFormat="1" ht="18" customHeight="1">
      <c r="A19" s="16">
        <v>600000</v>
      </c>
      <c r="B19" s="9" t="s">
        <v>14</v>
      </c>
      <c r="C19" s="9">
        <f>D19+E19</f>
        <v>3736357</v>
      </c>
      <c r="D19" s="9">
        <f>D20</f>
        <v>-17659798</v>
      </c>
      <c r="E19" s="9">
        <f>E20</f>
        <v>21396155</v>
      </c>
      <c r="F19" s="9">
        <f>F20</f>
        <v>21288505</v>
      </c>
    </row>
    <row r="20" spans="1:6" s="7" customFormat="1" ht="18" customHeight="1">
      <c r="A20" s="10">
        <v>602000</v>
      </c>
      <c r="B20" s="10" t="s">
        <v>16</v>
      </c>
      <c r="C20" s="9">
        <f>D20+E20</f>
        <v>3736357</v>
      </c>
      <c r="D20" s="9">
        <f>D21+D22+D23</f>
        <v>-17659798</v>
      </c>
      <c r="E20" s="9">
        <f>E21+E22+E23</f>
        <v>21396155</v>
      </c>
      <c r="F20" s="9">
        <f>F21+F22+F23</f>
        <v>21288505</v>
      </c>
    </row>
    <row r="21" spans="1:6" s="7" customFormat="1" ht="18" customHeight="1">
      <c r="A21" s="10">
        <v>602100</v>
      </c>
      <c r="B21" s="10" t="s">
        <v>18</v>
      </c>
      <c r="C21" s="9">
        <f>D21+E21</f>
        <v>3736357</v>
      </c>
      <c r="D21" s="11">
        <f>2955805+342422+61</f>
        <v>3298288</v>
      </c>
      <c r="E21" s="11">
        <f>330419+107650</f>
        <v>438069</v>
      </c>
      <c r="F21" s="11">
        <v>330419</v>
      </c>
    </row>
    <row r="22" spans="1:6" s="7" customFormat="1" ht="18" customHeight="1">
      <c r="A22" s="10">
        <v>602200</v>
      </c>
      <c r="B22" s="10" t="s">
        <v>19</v>
      </c>
      <c r="C22" s="9">
        <f>D22+E22</f>
        <v>0</v>
      </c>
      <c r="D22" s="11"/>
      <c r="E22" s="11"/>
      <c r="F22" s="11"/>
    </row>
    <row r="23" spans="1:6" s="7" customFormat="1" ht="33.75" customHeight="1">
      <c r="A23" s="10">
        <v>602400</v>
      </c>
      <c r="B23" s="10" t="s">
        <v>17</v>
      </c>
      <c r="C23" s="9">
        <f>D23+E23</f>
        <v>0</v>
      </c>
      <c r="D23" s="12">
        <f>-6500000-333472-3000-253777-905219-938846-305936-2902406-707600-5143918-1251041-450064+609768+296025-1088600-1080000</f>
        <v>-20958086</v>
      </c>
      <c r="E23" s="12">
        <f>6500000+333472+3000+253777+905219+938846+305936+2902406+707600+5143918+1251041+450064-609768-296025+1088600+1080000</f>
        <v>20958086</v>
      </c>
      <c r="F23" s="12">
        <f>6500000+333472+3000+253777+905219+938846+305936+2902406+707600+5143918+1251041+450064-609768-296025+1088600+1080000</f>
        <v>20958086</v>
      </c>
    </row>
    <row r="24" spans="1:6" s="7" customFormat="1" ht="18.75" customHeight="1">
      <c r="A24" s="16" t="s">
        <v>11</v>
      </c>
      <c r="B24" s="9" t="s">
        <v>12</v>
      </c>
      <c r="C24" s="9"/>
      <c r="D24" s="9"/>
      <c r="E24" s="9"/>
      <c r="F24" s="9"/>
    </row>
    <row r="27" spans="1:4" ht="18.75">
      <c r="A27" s="17"/>
      <c r="C27" s="5"/>
      <c r="D27" s="5"/>
    </row>
    <row r="29" spans="1:5" s="6" customFormat="1" ht="20.25">
      <c r="A29" s="18"/>
      <c r="B29" s="13" t="s">
        <v>23</v>
      </c>
      <c r="C29" s="7"/>
      <c r="D29" s="7"/>
      <c r="E29" s="13" t="s">
        <v>24</v>
      </c>
    </row>
    <row r="35" ht="12.75">
      <c r="F35" s="2">
        <v>19878086</v>
      </c>
    </row>
    <row r="36" ht="12.75">
      <c r="F36" s="2">
        <f>F23</f>
        <v>20958086</v>
      </c>
    </row>
    <row r="37" ht="12.75">
      <c r="F37" s="2">
        <f>F35-F36</f>
        <v>-1080000</v>
      </c>
    </row>
  </sheetData>
  <sheetProtection/>
  <mergeCells count="12">
    <mergeCell ref="A11:F11"/>
    <mergeCell ref="A18:F18"/>
    <mergeCell ref="A8:A9"/>
    <mergeCell ref="B8:B9"/>
    <mergeCell ref="C8:C9"/>
    <mergeCell ref="D8:D9"/>
    <mergeCell ref="A6:F6"/>
    <mergeCell ref="D1:F1"/>
    <mergeCell ref="D2:F2"/>
    <mergeCell ref="D3:F3"/>
    <mergeCell ref="D4:F4"/>
    <mergeCell ref="E8:F8"/>
  </mergeCells>
  <printOptions/>
  <pageMargins left="1.4566929133858268" right="0.2755905511811024" top="0.5118110236220472" bottom="0.3937007874015748" header="0.5118110236220472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RTI</dc:creator>
  <cp:keywords/>
  <dc:description/>
  <cp:lastModifiedBy>admin</cp:lastModifiedBy>
  <cp:lastPrinted>2019-09-19T08:40:15Z</cp:lastPrinted>
  <dcterms:created xsi:type="dcterms:W3CDTF">2018-12-04T09:08:53Z</dcterms:created>
  <dcterms:modified xsi:type="dcterms:W3CDTF">2019-12-24T07:48:18Z</dcterms:modified>
  <cp:category/>
  <cp:version/>
  <cp:contentType/>
  <cp:contentStatus/>
</cp:coreProperties>
</file>