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 6.1" sheetId="2" r:id="rId2"/>
  </sheets>
  <definedNames>
    <definedName name="_xlnm.Print_Area" localSheetId="1">'д 6.1'!$A$1:$J$15</definedName>
    <definedName name="_xlnm.Print_Area" localSheetId="0">'додаток 6'!$A$1:$J$30</definedName>
  </definedNames>
  <calcPr fullCalcOnLoad="1"/>
</workbook>
</file>

<file path=xl/sharedStrings.xml><?xml version="1.0" encoding="utf-8"?>
<sst xmlns="http://schemas.openxmlformats.org/spreadsheetml/2006/main" count="126" uniqueCount="76">
  <si>
    <t>Х</t>
  </si>
  <si>
    <t>Секретар ради</t>
  </si>
  <si>
    <t>УСЬОГО</t>
  </si>
  <si>
    <t>Додаток 6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</si>
  <si>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</si>
  <si>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</si>
  <si>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</si>
  <si>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</si>
  <si>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</si>
  <si>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</si>
  <si>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</si>
  <si>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</si>
  <si>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</si>
  <si>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</si>
  <si>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</si>
  <si>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</si>
  <si>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0611000</t>
  </si>
  <si>
    <t>1000</t>
  </si>
  <si>
    <t>Освіта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</si>
  <si>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</si>
  <si>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</si>
  <si>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</si>
  <si>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</si>
  <si>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</si>
  <si>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</si>
  <si>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</si>
  <si>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</si>
  <si>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х</t>
  </si>
  <si>
    <t xml:space="preserve">до рішення Березанської міської ради                      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</si>
  <si>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</si>
  <si>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</si>
  <si>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</si>
  <si>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</si>
  <si>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0810</t>
  </si>
  <si>
    <t>1115041</t>
  </si>
  <si>
    <t>5041</t>
  </si>
  <si>
    <t>Утримання та фінансова підтримка спортивних споруд</t>
  </si>
  <si>
    <t xml:space="preserve"> </t>
  </si>
  <si>
    <t>Розподіл коштів бюджету розвитку за об'єктами у 2020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</si>
  <si>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</si>
  <si>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</si>
  <si>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</si>
  <si>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</si>
  <si>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документації/ капітальні видатки бюджету розвитку</t>
  </si>
  <si>
    <t>Капітальні трансферти (підприємствам, установам, організаціям) - придбання медичного обладнання</t>
  </si>
  <si>
    <t>Додаток 6.1</t>
  </si>
  <si>
    <t>Обсяг видатків, гривень</t>
  </si>
  <si>
    <t xml:space="preserve">Найменування об'єкта відповідно до проектно-кошторисної документації/ капітальні видатки </t>
  </si>
  <si>
    <t>Розподіл коштів розвитку у 2020 році</t>
  </si>
  <si>
    <t>Олег СИВАК</t>
  </si>
  <si>
    <t>"Про бюджет Березанської міської об’єднаної територіальної громади на 2020 рік"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</si>
  <si>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</si>
  <si>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</si>
  <si>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</si>
  <si>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</si>
  <si>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</si>
  <si>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</si>
  <si>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</si>
  <si>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</si>
  <si>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</si>
  <si>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</si>
  <si>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(на капітальний ремонт тротуару по вул. Набережна від будинку 67 до парку "Слави") в м.Березань Київської області)</t>
  </si>
  <si>
    <t>Капітальні трансферти органам державного управління інших рівнів (капітальний ремонт окремих приміщень навчально-виховного комплексу Березанської міської ради за адресою м.Березань, вул. Набережна 118 )</t>
  </si>
  <si>
    <t>Капітальні трансферти органам державного управління інших рівнів (Утеплення фасаду та капітальний ремонт покрівлі майстерні Березанської ЗОШ №1 за адресою м.Березань, вул. Шевченків шлях 135)</t>
  </si>
  <si>
    <t>Капітальні трансферти органам державного управління інших рівнів (на капітальний ремонт тротуару по вул. Набережна від  вул.Григорія Сковороди  до парку "Слави" в м.Березань Київської області )</t>
  </si>
  <si>
    <t>Капітальні трансферти органам державного управління інших рівнів (співфінансування на капітальний ремонт інженерних мереж навчально-виховного комплексу Березанської міської ради за адресою м.Березань, вул Набережна, 118 )</t>
  </si>
  <si>
    <t xml:space="preserve">Придбання обладнання довгострокового користування  (освітні потреби ДБ) </t>
  </si>
  <si>
    <t>1010</t>
  </si>
  <si>
    <t>0611010</t>
  </si>
  <si>
    <t>0910</t>
  </si>
  <si>
    <t>Надання дошкільної освіти</t>
  </si>
  <si>
    <t>від 28.11.2019 № 917-80-VII</t>
  </si>
  <si>
    <t>0611161</t>
  </si>
  <si>
    <t>1161</t>
  </si>
  <si>
    <t>0990</t>
  </si>
  <si>
    <t xml:space="preserve">Забезпечення діяльності інших закладів у сфері освіти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</si>
</sst>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</numFmts>
  <fonts count="3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197" fontId="24" fillId="0" borderId="10" xfId="5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197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4" fillId="25" borderId="14" xfId="0" applyFont="1" applyFill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24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/>
    </xf>
    <xf numFmtId="0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5" borderId="10" xfId="0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left" wrapText="1"/>
    </xf>
    <xf numFmtId="0" fontId="28" fillId="0" borderId="0" xfId="0" applyFont="1" applyAlignment="1">
      <alignment horizontal="center" wrapText="1"/>
    </xf>
    <xf numFmtId="0" fontId="24" fillId="25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97" fontId="2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41"/>
  <sheetViews>
    <sheetView tabSelected="1" view="pageBreakPreview" zoomScale="90" zoomScaleNormal="75" zoomScaleSheetLayoutView="90" zoomScalePageLayoutView="0" workbookViewId="0" topLeftCell="B1">
      <selection activeCell="G32" sqref="G32:H32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1" customWidth="1"/>
    <col min="5" max="5" width="6.75390625" style="4" customWidth="1"/>
    <col min="6" max="6" width="84.00390625" style="21" customWidth="1"/>
    <col min="7" max="7" width="12.125" style="4" customWidth="1"/>
    <col min="8" max="8" width="12.625" style="4" customWidth="1"/>
    <col min="9" max="9" width="18.00390625" style="4" customWidth="1"/>
    <col min="10" max="10" width="12.625" style="4" customWidth="1"/>
    <col min="11" max="16384" width="9.125" style="4" customWidth="1"/>
  </cols>
  <sheetData>
    <row r="1" spans="1:10" ht="15.75" customHeight="1">
      <c r="A1" s="1"/>
      <c r="F1" s="48"/>
      <c r="G1" s="64" t="s">
        <v>3</v>
      </c>
      <c r="H1" s="65"/>
      <c r="I1" s="65"/>
      <c r="J1" s="65"/>
    </row>
    <row r="2" spans="6:10" ht="17.25" customHeight="1">
      <c r="F2" s="48"/>
      <c r="G2" s="66" t="s">
        <v>28</v>
      </c>
      <c r="H2" s="65"/>
      <c r="I2" s="65"/>
      <c r="J2" s="65"/>
    </row>
    <row r="3" spans="7:11" ht="26.25" customHeight="1">
      <c r="G3" s="72" t="s">
        <v>50</v>
      </c>
      <c r="H3" s="69"/>
      <c r="I3" s="69"/>
      <c r="J3" s="69"/>
      <c r="K3" s="40"/>
    </row>
    <row r="4" spans="6:10" ht="18" customHeight="1">
      <c r="F4" s="48"/>
      <c r="G4" s="67" t="s">
        <v>71</v>
      </c>
      <c r="H4" s="65"/>
      <c r="I4" s="65"/>
      <c r="J4" s="65"/>
    </row>
    <row r="5" spans="1:10" ht="18.75">
      <c r="A5" s="68" t="s">
        <v>38</v>
      </c>
      <c r="B5" s="69"/>
      <c r="C5" s="69"/>
      <c r="D5" s="69"/>
      <c r="E5" s="69"/>
      <c r="F5" s="69"/>
      <c r="G5" s="69"/>
      <c r="H5" s="69"/>
      <c r="I5" s="69"/>
      <c r="J5" s="69"/>
    </row>
    <row r="7" spans="1:10" s="31" customFormat="1" ht="105.75" customHeight="1">
      <c r="A7" s="32" t="s">
        <v>39</v>
      </c>
      <c r="B7" s="32" t="s">
        <v>40</v>
      </c>
      <c r="C7" s="32" t="s">
        <v>41</v>
      </c>
      <c r="D7" s="32" t="s">
        <v>42</v>
      </c>
      <c r="E7" s="32" t="s">
        <v>15</v>
      </c>
      <c r="F7" s="32" t="s">
        <v>43</v>
      </c>
      <c r="G7" s="32" t="s">
        <v>4</v>
      </c>
      <c r="H7" s="32" t="s">
        <v>5</v>
      </c>
      <c r="I7" s="32" t="s">
        <v>6</v>
      </c>
      <c r="J7" s="32" t="s">
        <v>7</v>
      </c>
    </row>
    <row r="8" spans="1:10" s="18" customFormat="1" ht="15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</row>
    <row r="9" spans="1:10" ht="20.25" customHeight="1">
      <c r="A9" s="70" t="s">
        <v>25</v>
      </c>
      <c r="B9" s="61"/>
      <c r="C9" s="61"/>
      <c r="D9" s="62" t="s">
        <v>26</v>
      </c>
      <c r="E9" s="71"/>
      <c r="F9" s="71"/>
      <c r="G9" s="71"/>
      <c r="H9" s="71"/>
      <c r="I9" s="71"/>
      <c r="J9" s="71"/>
    </row>
    <row r="10" spans="1:10" ht="18.75" customHeight="1">
      <c r="A10" s="6" t="s">
        <v>8</v>
      </c>
      <c r="B10" s="7" t="s">
        <v>9</v>
      </c>
      <c r="C10" s="8"/>
      <c r="D10" s="52" t="s">
        <v>10</v>
      </c>
      <c r="E10" s="53"/>
      <c r="F10" s="53"/>
      <c r="G10" s="19" t="s">
        <v>27</v>
      </c>
      <c r="H10" s="19" t="s">
        <v>27</v>
      </c>
      <c r="I10" s="19">
        <f>I11</f>
        <v>9167900</v>
      </c>
      <c r="J10" s="15"/>
    </row>
    <row r="11" spans="1:10" ht="31.5" customHeight="1">
      <c r="A11" s="9" t="s">
        <v>11</v>
      </c>
      <c r="B11" s="10" t="s">
        <v>12</v>
      </c>
      <c r="C11" s="10" t="s">
        <v>13</v>
      </c>
      <c r="D11" s="34" t="s">
        <v>14</v>
      </c>
      <c r="E11" s="20">
        <v>3210</v>
      </c>
      <c r="F11" s="14" t="s">
        <v>44</v>
      </c>
      <c r="G11" s="15">
        <v>2020</v>
      </c>
      <c r="H11" s="15">
        <f>9417900-(250000)</f>
        <v>9167900</v>
      </c>
      <c r="I11" s="15">
        <f>H11</f>
        <v>9167900</v>
      </c>
      <c r="J11" s="15">
        <v>100</v>
      </c>
    </row>
    <row r="12" spans="1:10" ht="19.5" customHeight="1">
      <c r="A12" s="60" t="s">
        <v>23</v>
      </c>
      <c r="B12" s="61"/>
      <c r="C12" s="61"/>
      <c r="D12" s="62" t="s">
        <v>24</v>
      </c>
      <c r="E12" s="63"/>
      <c r="F12" s="63"/>
      <c r="G12" s="63"/>
      <c r="H12" s="63"/>
      <c r="I12" s="63"/>
      <c r="J12" s="63"/>
    </row>
    <row r="13" spans="1:10" ht="18" customHeight="1">
      <c r="A13" s="6" t="s">
        <v>16</v>
      </c>
      <c r="B13" s="7" t="s">
        <v>17</v>
      </c>
      <c r="C13" s="8"/>
      <c r="D13" s="52" t="s">
        <v>18</v>
      </c>
      <c r="E13" s="53"/>
      <c r="F13" s="53"/>
      <c r="G13" s="19" t="s">
        <v>27</v>
      </c>
      <c r="H13" s="19" t="s">
        <v>27</v>
      </c>
      <c r="I13" s="19">
        <f>I14+I15+I16</f>
        <v>1559215</v>
      </c>
      <c r="J13" s="15"/>
    </row>
    <row r="14" spans="1:10" ht="22.5" customHeight="1">
      <c r="A14" s="9" t="s">
        <v>68</v>
      </c>
      <c r="B14" s="10" t="s">
        <v>67</v>
      </c>
      <c r="C14" s="10" t="s">
        <v>69</v>
      </c>
      <c r="D14" s="47" t="s">
        <v>70</v>
      </c>
      <c r="E14" s="15">
        <v>3110</v>
      </c>
      <c r="F14" s="24" t="s">
        <v>66</v>
      </c>
      <c r="G14" s="15">
        <v>2020</v>
      </c>
      <c r="H14" s="15">
        <v>6500</v>
      </c>
      <c r="I14" s="15">
        <f>H14</f>
        <v>6500</v>
      </c>
      <c r="J14" s="15">
        <v>100</v>
      </c>
    </row>
    <row r="15" spans="1:10" ht="64.5" customHeight="1">
      <c r="A15" s="9" t="s">
        <v>19</v>
      </c>
      <c r="B15" s="10" t="s">
        <v>20</v>
      </c>
      <c r="C15" s="10" t="s">
        <v>21</v>
      </c>
      <c r="D15" s="14" t="s">
        <v>22</v>
      </c>
      <c r="E15" s="49">
        <v>3122</v>
      </c>
      <c r="F15" s="24" t="s">
        <v>51</v>
      </c>
      <c r="G15" s="15">
        <v>2020</v>
      </c>
      <c r="H15" s="15">
        <v>1476000</v>
      </c>
      <c r="I15" s="15">
        <f>H15</f>
        <v>1476000</v>
      </c>
      <c r="J15" s="15">
        <v>100</v>
      </c>
    </row>
    <row r="16" spans="1:10" ht="33" customHeight="1">
      <c r="A16" s="9" t="s">
        <v>72</v>
      </c>
      <c r="B16" s="10" t="s">
        <v>73</v>
      </c>
      <c r="C16" s="10" t="s">
        <v>74</v>
      </c>
      <c r="D16" s="47" t="s">
        <v>75</v>
      </c>
      <c r="E16" s="15">
        <v>3110</v>
      </c>
      <c r="F16" s="24" t="s">
        <v>66</v>
      </c>
      <c r="G16" s="15">
        <v>2020</v>
      </c>
      <c r="H16" s="15">
        <v>76715</v>
      </c>
      <c r="I16" s="15">
        <f>H16</f>
        <v>76715</v>
      </c>
      <c r="J16" s="15">
        <v>100</v>
      </c>
    </row>
    <row r="17" spans="1:10" ht="21" customHeight="1">
      <c r="A17" s="57">
        <v>11</v>
      </c>
      <c r="B17" s="58"/>
      <c r="C17" s="59"/>
      <c r="D17" s="62" t="s">
        <v>29</v>
      </c>
      <c r="E17" s="63"/>
      <c r="F17" s="63"/>
      <c r="G17" s="63"/>
      <c r="H17" s="63"/>
      <c r="I17" s="63"/>
      <c r="J17" s="63"/>
    </row>
    <row r="18" spans="1:10" ht="21" customHeight="1">
      <c r="A18" s="6" t="s">
        <v>30</v>
      </c>
      <c r="B18" s="7" t="s">
        <v>31</v>
      </c>
      <c r="C18" s="7"/>
      <c r="D18" s="54" t="s">
        <v>32</v>
      </c>
      <c r="E18" s="55"/>
      <c r="F18" s="56"/>
      <c r="G18" s="19" t="s">
        <v>27</v>
      </c>
      <c r="H18" s="19" t="s">
        <v>27</v>
      </c>
      <c r="I18" s="19">
        <f>I19</f>
        <v>1476000</v>
      </c>
      <c r="J18" s="19"/>
    </row>
    <row r="19" spans="1:10" ht="50.25" customHeight="1">
      <c r="A19" s="9" t="s">
        <v>34</v>
      </c>
      <c r="B19" s="10" t="s">
        <v>35</v>
      </c>
      <c r="C19" s="10" t="s">
        <v>33</v>
      </c>
      <c r="D19" s="38" t="s">
        <v>36</v>
      </c>
      <c r="E19" s="16">
        <v>3122</v>
      </c>
      <c r="F19" s="24" t="s">
        <v>52</v>
      </c>
      <c r="G19" s="15">
        <v>2020</v>
      </c>
      <c r="H19" s="15">
        <v>1476000</v>
      </c>
      <c r="I19" s="15">
        <f>H19</f>
        <v>1476000</v>
      </c>
      <c r="J19" s="15">
        <v>100</v>
      </c>
    </row>
    <row r="20" spans="1:10" ht="24.75" customHeight="1">
      <c r="A20" s="57">
        <v>37</v>
      </c>
      <c r="B20" s="58"/>
      <c r="C20" s="59"/>
      <c r="D20" s="73" t="s">
        <v>53</v>
      </c>
      <c r="E20" s="74"/>
      <c r="F20" s="74"/>
      <c r="G20" s="74"/>
      <c r="H20" s="74"/>
      <c r="I20" s="74"/>
      <c r="J20" s="75"/>
    </row>
    <row r="21" spans="1:10" ht="21" customHeight="1">
      <c r="A21" s="41" t="s">
        <v>54</v>
      </c>
      <c r="B21" s="42" t="s">
        <v>55</v>
      </c>
      <c r="C21" s="42"/>
      <c r="D21" s="43" t="s">
        <v>56</v>
      </c>
      <c r="E21" s="44"/>
      <c r="F21" s="45"/>
      <c r="G21" s="46" t="s">
        <v>27</v>
      </c>
      <c r="H21" s="46" t="s">
        <v>27</v>
      </c>
      <c r="I21" s="46">
        <f>I22++I23+I24+I25+I26</f>
        <v>1862500</v>
      </c>
      <c r="J21" s="44"/>
    </row>
    <row r="22" spans="1:10" ht="51" customHeight="1">
      <c r="A22" s="84" t="s">
        <v>57</v>
      </c>
      <c r="B22" s="81" t="s">
        <v>58</v>
      </c>
      <c r="C22" s="81" t="s">
        <v>59</v>
      </c>
      <c r="D22" s="76" t="s">
        <v>60</v>
      </c>
      <c r="E22" s="15">
        <v>3220</v>
      </c>
      <c r="F22" s="14" t="s">
        <v>61</v>
      </c>
      <c r="G22" s="15">
        <v>2020</v>
      </c>
      <c r="H22" s="15">
        <v>374750</v>
      </c>
      <c r="I22" s="15">
        <f>H22</f>
        <v>374750</v>
      </c>
      <c r="J22" s="15">
        <v>100</v>
      </c>
    </row>
    <row r="23" spans="1:10" ht="36" customHeight="1">
      <c r="A23" s="85"/>
      <c r="B23" s="82"/>
      <c r="C23" s="82"/>
      <c r="D23" s="77"/>
      <c r="E23" s="15">
        <v>3220</v>
      </c>
      <c r="F23" s="14" t="s">
        <v>62</v>
      </c>
      <c r="G23" s="15">
        <v>2020</v>
      </c>
      <c r="H23" s="15">
        <v>364000</v>
      </c>
      <c r="I23" s="15">
        <f>H23</f>
        <v>364000</v>
      </c>
      <c r="J23" s="15">
        <v>100</v>
      </c>
    </row>
    <row r="24" spans="1:10" ht="49.5" customHeight="1">
      <c r="A24" s="85"/>
      <c r="B24" s="82"/>
      <c r="C24" s="82"/>
      <c r="D24" s="78"/>
      <c r="E24" s="15">
        <v>3220</v>
      </c>
      <c r="F24" s="14" t="s">
        <v>63</v>
      </c>
      <c r="G24" s="15">
        <v>2020</v>
      </c>
      <c r="H24" s="15">
        <v>374250</v>
      </c>
      <c r="I24" s="15">
        <f>H24</f>
        <v>374250</v>
      </c>
      <c r="J24" s="15">
        <v>100</v>
      </c>
    </row>
    <row r="25" spans="1:10" ht="47.25" customHeight="1">
      <c r="A25" s="85"/>
      <c r="B25" s="82"/>
      <c r="C25" s="82"/>
      <c r="D25" s="79"/>
      <c r="E25" s="15">
        <v>3220</v>
      </c>
      <c r="F25" s="14" t="s">
        <v>64</v>
      </c>
      <c r="G25" s="15">
        <v>2020</v>
      </c>
      <c r="H25" s="15">
        <v>374750</v>
      </c>
      <c r="I25" s="15">
        <f>H25</f>
        <v>374750</v>
      </c>
      <c r="J25" s="15"/>
    </row>
    <row r="26" spans="1:10" ht="50.25" customHeight="1">
      <c r="A26" s="86"/>
      <c r="B26" s="83"/>
      <c r="C26" s="83"/>
      <c r="D26" s="80"/>
      <c r="E26" s="15">
        <v>3220</v>
      </c>
      <c r="F26" s="14" t="s">
        <v>65</v>
      </c>
      <c r="G26" s="15">
        <v>2020</v>
      </c>
      <c r="H26" s="15">
        <v>374750</v>
      </c>
      <c r="I26" s="15">
        <f>H26</f>
        <v>374750</v>
      </c>
      <c r="J26" s="15"/>
    </row>
    <row r="27" spans="1:10" s="5" customFormat="1" ht="15.75">
      <c r="A27" s="35" t="s">
        <v>0</v>
      </c>
      <c r="B27" s="35" t="s">
        <v>0</v>
      </c>
      <c r="C27" s="35" t="s">
        <v>0</v>
      </c>
      <c r="D27" s="36" t="s">
        <v>2</v>
      </c>
      <c r="E27" s="19" t="s">
        <v>0</v>
      </c>
      <c r="F27" s="19" t="s">
        <v>0</v>
      </c>
      <c r="G27" s="19" t="s">
        <v>0</v>
      </c>
      <c r="H27" s="19" t="s">
        <v>0</v>
      </c>
      <c r="I27" s="37">
        <f>I10+I13+I18+I21</f>
        <v>14065615</v>
      </c>
      <c r="J27" s="19" t="s">
        <v>0</v>
      </c>
    </row>
    <row r="28" spans="1:10" ht="15.75">
      <c r="A28" s="2"/>
      <c r="B28" s="2"/>
      <c r="C28" s="2"/>
      <c r="D28" s="22"/>
      <c r="E28" s="3"/>
      <c r="F28" s="22"/>
      <c r="G28" s="2"/>
      <c r="H28" s="2"/>
      <c r="I28" s="2"/>
      <c r="J28" s="2"/>
    </row>
    <row r="29" ht="36.75" customHeight="1"/>
    <row r="30" spans="2:10" s="27" customFormat="1" ht="16.5">
      <c r="B30" s="25" t="s">
        <v>1</v>
      </c>
      <c r="C30" s="26"/>
      <c r="F30" s="39" t="s">
        <v>49</v>
      </c>
      <c r="G30" s="29"/>
      <c r="J30" s="29"/>
    </row>
    <row r="31" spans="2:10" s="27" customFormat="1" ht="16.5">
      <c r="B31" s="25"/>
      <c r="C31" s="26"/>
      <c r="F31" s="30"/>
      <c r="G31" s="29"/>
      <c r="J31" s="29"/>
    </row>
    <row r="32" spans="2:12" s="27" customFormat="1" ht="18.75">
      <c r="B32" s="25"/>
      <c r="C32" s="26"/>
      <c r="F32" s="30"/>
      <c r="G32" s="87">
        <f>K33+2950404</f>
        <v>17266019</v>
      </c>
      <c r="H32" s="88"/>
      <c r="J32" s="29"/>
      <c r="K32" s="11"/>
      <c r="L32" s="11"/>
    </row>
    <row r="33" spans="11:12" ht="18.75">
      <c r="K33" s="50">
        <f>I27+'д 6.1'!I12</f>
        <v>14315615</v>
      </c>
      <c r="L33" s="51"/>
    </row>
    <row r="34" spans="4:12" s="11" customFormat="1" ht="18.75">
      <c r="D34" s="23"/>
      <c r="F34" s="28"/>
      <c r="I34" s="12">
        <v>0</v>
      </c>
      <c r="K34" s="4"/>
      <c r="L34" s="4"/>
    </row>
    <row r="35" spans="4:9" s="11" customFormat="1" ht="18.75">
      <c r="D35" s="23"/>
      <c r="F35" s="23"/>
      <c r="I35" s="13">
        <f>I27-I34</f>
        <v>14065615</v>
      </c>
    </row>
    <row r="41" ht="12.75">
      <c r="H41" s="4" t="s">
        <v>37</v>
      </c>
    </row>
  </sheetData>
  <sheetProtection/>
  <mergeCells count="22">
    <mergeCell ref="D22:D26"/>
    <mergeCell ref="C22:C26"/>
    <mergeCell ref="B22:B26"/>
    <mergeCell ref="A22:A26"/>
    <mergeCell ref="G32:H32"/>
    <mergeCell ref="G1:J1"/>
    <mergeCell ref="G2:J2"/>
    <mergeCell ref="G4:J4"/>
    <mergeCell ref="A5:J5"/>
    <mergeCell ref="A9:C9"/>
    <mergeCell ref="D9:J9"/>
    <mergeCell ref="G3:J3"/>
    <mergeCell ref="K33:L33"/>
    <mergeCell ref="D10:F10"/>
    <mergeCell ref="D13:F13"/>
    <mergeCell ref="D18:F18"/>
    <mergeCell ref="A17:C17"/>
    <mergeCell ref="A12:C12"/>
    <mergeCell ref="D12:J12"/>
    <mergeCell ref="D17:J17"/>
    <mergeCell ref="A20:C20"/>
    <mergeCell ref="D20:J20"/>
  </mergeCells>
  <printOptions/>
  <pageMargins left="0.28" right="0.1968503937007874" top="0.25" bottom="0.2362204724409449" header="0.1968503937007874" footer="0.196850393700787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25"/>
  <sheetViews>
    <sheetView view="pageBreakPreview" zoomScale="90" zoomScaleNormal="75" zoomScaleSheetLayoutView="90" zoomScalePageLayoutView="0" workbookViewId="0" topLeftCell="C7">
      <selection activeCell="A5" sqref="A5:J5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1" customWidth="1"/>
    <col min="5" max="5" width="6.75390625" style="4" customWidth="1"/>
    <col min="6" max="6" width="69.375" style="21" customWidth="1"/>
    <col min="7" max="7" width="12.125" style="4" customWidth="1"/>
    <col min="8" max="8" width="12.625" style="4" customWidth="1"/>
    <col min="9" max="9" width="14.875" style="4" customWidth="1"/>
    <col min="10" max="10" width="12.625" style="4" customWidth="1"/>
    <col min="11" max="16384" width="9.125" style="4" customWidth="1"/>
  </cols>
  <sheetData>
    <row r="1" spans="1:10" ht="15.75" customHeight="1">
      <c r="A1" s="1"/>
      <c r="G1" s="90" t="s">
        <v>45</v>
      </c>
      <c r="H1" s="91"/>
      <c r="I1" s="91"/>
      <c r="J1" s="91"/>
    </row>
    <row r="2" spans="7:10" ht="15" customHeight="1">
      <c r="G2" s="92" t="s">
        <v>28</v>
      </c>
      <c r="H2" s="91"/>
      <c r="I2" s="91"/>
      <c r="J2" s="91"/>
    </row>
    <row r="3" spans="7:10" ht="36.75" customHeight="1">
      <c r="G3" s="94" t="s">
        <v>50</v>
      </c>
      <c r="H3" s="95"/>
      <c r="I3" s="95"/>
      <c r="J3" s="95"/>
    </row>
    <row r="4" spans="7:10" ht="15.75" customHeight="1">
      <c r="G4" s="93" t="s">
        <v>71</v>
      </c>
      <c r="H4" s="91"/>
      <c r="I4" s="91"/>
      <c r="J4" s="91"/>
    </row>
    <row r="5" spans="1:10" ht="18.75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69"/>
    </row>
    <row r="7" spans="1:10" s="31" customFormat="1" ht="105.75" customHeight="1">
      <c r="A7" s="32" t="s">
        <v>39</v>
      </c>
      <c r="B7" s="32" t="s">
        <v>40</v>
      </c>
      <c r="C7" s="32" t="s">
        <v>41</v>
      </c>
      <c r="D7" s="32" t="s">
        <v>42</v>
      </c>
      <c r="E7" s="32" t="s">
        <v>15</v>
      </c>
      <c r="F7" s="32" t="s">
        <v>47</v>
      </c>
      <c r="G7" s="32" t="s">
        <v>4</v>
      </c>
      <c r="H7" s="32" t="s">
        <v>5</v>
      </c>
      <c r="I7" s="32" t="s">
        <v>46</v>
      </c>
      <c r="J7" s="32" t="s">
        <v>7</v>
      </c>
    </row>
    <row r="8" spans="1:10" s="18" customFormat="1" ht="15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</row>
    <row r="9" spans="1:10" ht="20.25" customHeight="1">
      <c r="A9" s="70" t="s">
        <v>25</v>
      </c>
      <c r="B9" s="61"/>
      <c r="C9" s="61"/>
      <c r="D9" s="62" t="s">
        <v>26</v>
      </c>
      <c r="E9" s="71"/>
      <c r="F9" s="71"/>
      <c r="G9" s="71"/>
      <c r="H9" s="71"/>
      <c r="I9" s="71"/>
      <c r="J9" s="71"/>
    </row>
    <row r="10" spans="1:10" ht="18.75" customHeight="1">
      <c r="A10" s="6" t="s">
        <v>8</v>
      </c>
      <c r="B10" s="7" t="s">
        <v>9</v>
      </c>
      <c r="C10" s="8"/>
      <c r="D10" s="52" t="s">
        <v>10</v>
      </c>
      <c r="E10" s="53"/>
      <c r="F10" s="53"/>
      <c r="G10" s="19" t="s">
        <v>27</v>
      </c>
      <c r="H10" s="19" t="s">
        <v>27</v>
      </c>
      <c r="I10" s="19">
        <f>I11</f>
        <v>250000</v>
      </c>
      <c r="J10" s="15"/>
    </row>
    <row r="11" spans="1:10" ht="31.5" customHeight="1">
      <c r="A11" s="9" t="s">
        <v>11</v>
      </c>
      <c r="B11" s="10" t="s">
        <v>12</v>
      </c>
      <c r="C11" s="10" t="s">
        <v>13</v>
      </c>
      <c r="D11" s="34" t="s">
        <v>14</v>
      </c>
      <c r="E11" s="20">
        <v>3210</v>
      </c>
      <c r="F11" s="14" t="s">
        <v>44</v>
      </c>
      <c r="G11" s="15">
        <v>2020</v>
      </c>
      <c r="H11" s="15">
        <v>250000</v>
      </c>
      <c r="I11" s="15">
        <f>H11</f>
        <v>250000</v>
      </c>
      <c r="J11" s="15">
        <v>100</v>
      </c>
    </row>
    <row r="12" spans="1:10" s="5" customFormat="1" ht="15.75">
      <c r="A12" s="35" t="s">
        <v>0</v>
      </c>
      <c r="B12" s="35" t="s">
        <v>0</v>
      </c>
      <c r="C12" s="35" t="s">
        <v>0</v>
      </c>
      <c r="D12" s="36" t="s">
        <v>2</v>
      </c>
      <c r="E12" s="19" t="s">
        <v>0</v>
      </c>
      <c r="F12" s="19" t="s">
        <v>0</v>
      </c>
      <c r="G12" s="19" t="s">
        <v>0</v>
      </c>
      <c r="H12" s="19" t="s">
        <v>0</v>
      </c>
      <c r="I12" s="37">
        <f>I10</f>
        <v>250000</v>
      </c>
      <c r="J12" s="19" t="s">
        <v>0</v>
      </c>
    </row>
    <row r="13" spans="1:10" ht="15.75">
      <c r="A13" s="2"/>
      <c r="B13" s="2"/>
      <c r="C13" s="2"/>
      <c r="D13" s="22"/>
      <c r="E13" s="3"/>
      <c r="F13" s="22"/>
      <c r="G13" s="2"/>
      <c r="H13" s="2"/>
      <c r="I13" s="2"/>
      <c r="J13" s="2"/>
    </row>
    <row r="14" ht="36" customHeight="1"/>
    <row r="15" spans="2:10" s="27" customFormat="1" ht="16.5">
      <c r="B15" s="25" t="s">
        <v>1</v>
      </c>
      <c r="C15" s="26"/>
      <c r="F15" s="39" t="s">
        <v>49</v>
      </c>
      <c r="G15" s="29"/>
      <c r="J15" s="29"/>
    </row>
    <row r="17" spans="4:9" s="11" customFormat="1" ht="18.75">
      <c r="D17" s="23"/>
      <c r="F17" s="28"/>
      <c r="I17" s="12">
        <v>0</v>
      </c>
    </row>
    <row r="18" spans="4:9" s="11" customFormat="1" ht="18.75">
      <c r="D18" s="23"/>
      <c r="F18" s="23"/>
      <c r="I18" s="13">
        <f>I12-I17</f>
        <v>250000</v>
      </c>
    </row>
    <row r="21" spans="7:9" ht="12.75">
      <c r="G21" s="50"/>
      <c r="H21" s="89"/>
      <c r="I21" s="17"/>
    </row>
    <row r="25" ht="12.75">
      <c r="H25" s="4" t="s">
        <v>37</v>
      </c>
    </row>
  </sheetData>
  <sheetProtection/>
  <mergeCells count="9">
    <mergeCell ref="G21:H21"/>
    <mergeCell ref="D10:F10"/>
    <mergeCell ref="G1:J1"/>
    <mergeCell ref="G2:J2"/>
    <mergeCell ref="G4:J4"/>
    <mergeCell ref="A5:J5"/>
    <mergeCell ref="A9:C9"/>
    <mergeCell ref="D9:J9"/>
    <mergeCell ref="G3:J3"/>
  </mergeCells>
  <printOptions/>
  <pageMargins left="0.38" right="0.1968503937007874" top="0.61" bottom="0.2362204724409449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2019-12-10T06:57:05Z</cp:lastPrinted>
  <dcterms:created xsi:type="dcterms:W3CDTF">2018-12-04T09:08:53Z</dcterms:created>
  <dcterms:modified xsi:type="dcterms:W3CDTF">2019-12-24T09:34:45Z</dcterms:modified>
  <cp:category/>
  <cp:version/>
  <cp:contentType/>
  <cp:contentStatus/>
</cp:coreProperties>
</file>