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ЕСІЇ\VIII скликання\34 чергова сесія 22.02.2022\РІШЕННЯ\"/>
    </mc:Choice>
  </mc:AlternateContent>
  <xr:revisionPtr revIDLastSave="0" documentId="8_{A07347DB-8B5D-49AD-A5F3-A1EEF82CDC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ін підтримка" sheetId="1" r:id="rId1"/>
  </sheets>
  <definedNames>
    <definedName name="_xlnm.Print_Area" localSheetId="0">'фін підтримка'!$A$1:$E$24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D15" i="1"/>
  <c r="C10" i="1"/>
  <c r="C12" i="1"/>
  <c r="C13" i="1"/>
  <c r="C11" i="1"/>
  <c r="C14" i="1"/>
  <c r="C17" i="1"/>
  <c r="C15" i="1"/>
  <c r="E18" i="1" l="1"/>
  <c r="D18" i="1"/>
  <c r="D27" i="1" s="1"/>
  <c r="C18" i="1" l="1"/>
  <c r="C19" i="1" l="1"/>
</calcChain>
</file>

<file path=xl/sharedStrings.xml><?xml version="1.0" encoding="utf-8"?>
<sst xmlns="http://schemas.openxmlformats.org/spreadsheetml/2006/main" count="32" uniqueCount="32">
  <si>
    <t>№ з/п</t>
  </si>
  <si>
    <t>Показник</t>
  </si>
  <si>
    <t>2021 рік</t>
  </si>
  <si>
    <t>2022 рік</t>
  </si>
  <si>
    <t>2023 рік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</si>
  <si>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</si>
  <si>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</si>
  <si>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</si>
  <si>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</si>
  <si>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</si>
  <si>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</si>
  <si>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</si>
  <si>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</si>
  <si>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Секретар міської ради </t>
  </si>
  <si>
    <t>Олег СИВАК</t>
  </si>
  <si>
    <t xml:space="preserve"> Всього </t>
  </si>
  <si>
    <t>Разом за період</t>
  </si>
  <si>
    <t xml:space="preserve">Обсяги фінансування Програми фінансової підтримки комунальних підприємств Березанської міської ради на 2021-2023 роки </t>
  </si>
  <si>
    <t xml:space="preserve">Підтримка діяльності підприємств і організацій побутового обслуговування, що належать до комунальної власності  (КП „Комунсервіс“) </t>
  </si>
  <si>
    <t>Підтримка діяльності підприємств і організацій інформаційного забезпечення, що належать до комунальної власності (КП „Березанський інформаційний медіацентр“)</t>
  </si>
  <si>
    <t xml:space="preserve">Підтримка діяльності підприємств і організацій побутового обслуговування, що належать до комунальної власності (КП „Міськводоканал“)  </t>
  </si>
  <si>
    <t>Підтримка діяльності підприємств і організацій медичної допомоги, що належать до комунальної власності (КНП „Центр первинної медико-санітарної допомоги Березанської міської ради“)</t>
  </si>
  <si>
    <t>Підтримка діяльності підприємств і організацій медичної допомоги, що належать до комунальної власності (КНП „Березанська міська лікарня Березанської міської ради“)</t>
  </si>
  <si>
    <t>Підтримка діяльності підприємств і організацій побутового обслуговування, що належать до комунальної власності (КП „Лехнівський сільський комбінат комунального господарства“)</t>
  </si>
  <si>
    <t>Підтримка діяльності підприємств і організацій побутового обслуговування, що належать до комунальної власності (КП„Березанський ККП“)</t>
  </si>
  <si>
    <t>Забезпечення надійного та безперебійного функціонування житлово-експлуатаційного господарства (КП „ЖПП“)</t>
  </si>
  <si>
    <t>до Програми фінансової підтримки</t>
  </si>
  <si>
    <t xml:space="preserve">                                                                                           </t>
  </si>
  <si>
    <t>комунальних підприємств</t>
  </si>
  <si>
    <t>Березанської міської ради</t>
  </si>
  <si>
    <t>на 2021-2023 роки</t>
  </si>
  <si>
    <t xml:space="preserve"> Додаток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</si>
</sst>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2" borderId="1" xfId="0" applyNumberFormat="1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Border="1" applyAlignment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"/>
  <sheetViews>
    <sheetView tabSelected="1" view="pageBreakPreview" zoomScaleSheetLayoutView="100" workbookViewId="0">
      <selection activeCell="D20" sqref="D20"/>
    </sheetView>
  </sheetViews>
  <sheetFormatPr defaultRowHeight="15" x14ac:dyDescent="0.25"/>
  <cols>
    <col min="1" max="1" width="4.5703125" style="3" customWidth="1"/>
    <col min="2" max="2" width="58.42578125" style="1" customWidth="1"/>
    <col min="3" max="3" width="13.140625" style="3" customWidth="1"/>
    <col min="4" max="5" width="14" style="3" customWidth="1"/>
    <col min="6" max="16384" width="9.140625" style="1"/>
  </cols>
  <sheetData>
    <row r="1" spans="1:5" ht="23.25" customHeight="1" x14ac:dyDescent="0.3">
      <c r="A1" s="7" t="s">
        <v>27</v>
      </c>
      <c r="B1" s="27"/>
      <c r="C1" s="24" t="s">
        <v>31</v>
      </c>
      <c r="D1" s="28"/>
      <c r="E1" s="28"/>
    </row>
    <row r="2" spans="1:5" ht="15" customHeight="1" x14ac:dyDescent="0.3">
      <c r="A2" s="5"/>
      <c r="B2" s="6"/>
      <c r="C2" s="23"/>
      <c r="D2" s="5"/>
      <c r="E2" s="5"/>
    </row>
    <row r="3" spans="1:5" ht="16.5" customHeight="1" x14ac:dyDescent="0.3">
      <c r="A3" s="5"/>
      <c r="B3" s="6"/>
      <c r="C3" s="24" t="s">
        <v>26</v>
      </c>
      <c r="D3" s="5"/>
      <c r="E3" s="5"/>
    </row>
    <row r="4" spans="1:5" ht="16.5" customHeight="1" x14ac:dyDescent="0.3">
      <c r="A4" s="5"/>
      <c r="B4" s="6"/>
      <c r="C4" s="23" t="s">
        <v>28</v>
      </c>
      <c r="D4" s="5"/>
      <c r="E4" s="5"/>
    </row>
    <row r="5" spans="1:5" ht="16.5" customHeight="1" x14ac:dyDescent="0.3">
      <c r="A5" s="5"/>
      <c r="B5" s="6"/>
      <c r="C5" s="23" t="s">
        <v>29</v>
      </c>
      <c r="D5" s="5"/>
      <c r="E5" s="5"/>
    </row>
    <row r="6" spans="1:5" ht="16.5" customHeight="1" x14ac:dyDescent="0.3">
      <c r="A6" s="21"/>
      <c r="B6" s="22"/>
      <c r="C6" s="23" t="s">
        <v>30</v>
      </c>
      <c r="D6" s="21"/>
      <c r="E6" s="21"/>
    </row>
    <row r="7" spans="1:5" ht="78.75" customHeight="1" x14ac:dyDescent="0.3">
      <c r="A7" s="34" t="s">
        <v>17</v>
      </c>
      <c r="B7" s="35"/>
      <c r="C7" s="35"/>
      <c r="D7" s="35"/>
      <c r="E7" s="35"/>
    </row>
    <row r="8" spans="1:5" ht="9.75" customHeight="1" x14ac:dyDescent="0.3">
      <c r="A8" s="5"/>
      <c r="B8" s="22"/>
      <c r="C8" s="21"/>
      <c r="D8" s="21"/>
      <c r="E8" s="21"/>
    </row>
    <row r="9" spans="1:5" ht="30" customHeight="1" x14ac:dyDescent="0.3">
      <c r="A9" s="8" t="s">
        <v>0</v>
      </c>
      <c r="B9" s="8" t="s">
        <v>1</v>
      </c>
      <c r="C9" s="16" t="s">
        <v>2</v>
      </c>
      <c r="D9" s="9" t="s">
        <v>3</v>
      </c>
      <c r="E9" s="8" t="s">
        <v>4</v>
      </c>
    </row>
    <row r="10" spans="1:5" ht="57" customHeight="1" x14ac:dyDescent="0.3">
      <c r="A10" s="10" t="s">
        <v>5</v>
      </c>
      <c r="B10" s="11" t="s">
        <v>25</v>
      </c>
      <c r="C10" s="17">
        <f>100000+100000+347435</f>
        <v>547435</v>
      </c>
      <c r="D10" s="12">
        <v>100000</v>
      </c>
      <c r="E10" s="13">
        <v>120000</v>
      </c>
    </row>
    <row r="11" spans="1:5" ht="54" customHeight="1" x14ac:dyDescent="0.3">
      <c r="A11" s="10" t="s">
        <v>6</v>
      </c>
      <c r="B11" s="11" t="s">
        <v>18</v>
      </c>
      <c r="C11" s="17">
        <f>4290000+300000+300000+49500</f>
        <v>4939500</v>
      </c>
      <c r="D11" s="12">
        <v>4630000</v>
      </c>
      <c r="E11" s="13">
        <v>5000000</v>
      </c>
    </row>
    <row r="12" spans="1:5" ht="52.5" customHeight="1" x14ac:dyDescent="0.3">
      <c r="A12" s="10" t="s">
        <v>7</v>
      </c>
      <c r="B12" s="11" t="s">
        <v>24</v>
      </c>
      <c r="C12" s="17">
        <f>12200000+100000+81000+500000+400000+340000+296563.41</f>
        <v>13917563.41</v>
      </c>
      <c r="D12" s="12">
        <v>13290000</v>
      </c>
      <c r="E12" s="13">
        <v>14000000</v>
      </c>
    </row>
    <row r="13" spans="1:5" ht="52.5" customHeight="1" x14ac:dyDescent="0.3">
      <c r="A13" s="10" t="s">
        <v>8</v>
      </c>
      <c r="B13" s="11" t="s">
        <v>20</v>
      </c>
      <c r="C13" s="17">
        <f>150000+130000+130000+130000+150000+100000+171000</f>
        <v>961000</v>
      </c>
      <c r="D13" s="12">
        <v>150000</v>
      </c>
      <c r="E13" s="13">
        <v>200000</v>
      </c>
    </row>
    <row r="14" spans="1:5" ht="76.5" customHeight="1" x14ac:dyDescent="0.3">
      <c r="A14" s="10" t="s">
        <v>9</v>
      </c>
      <c r="B14" s="11" t="s">
        <v>19</v>
      </c>
      <c r="C14" s="17">
        <f>300000+30000</f>
        <v>330000</v>
      </c>
      <c r="D14" s="12">
        <v>150000</v>
      </c>
      <c r="E14" s="13">
        <v>150000</v>
      </c>
    </row>
    <row r="15" spans="1:5" ht="93.75" customHeight="1" x14ac:dyDescent="0.3">
      <c r="A15" s="10" t="s">
        <v>10</v>
      </c>
      <c r="B15" s="11" t="s">
        <v>21</v>
      </c>
      <c r="C15" s="17">
        <f>400000+183693</f>
        <v>583693</v>
      </c>
      <c r="D15" s="12">
        <f>700000+100000</f>
        <v>800000</v>
      </c>
      <c r="E15" s="13">
        <v>500000</v>
      </c>
    </row>
    <row r="16" spans="1:5" ht="75.75" customHeight="1" x14ac:dyDescent="0.3">
      <c r="A16" s="10" t="s">
        <v>11</v>
      </c>
      <c r="B16" s="11" t="s">
        <v>22</v>
      </c>
      <c r="C16" s="17">
        <v>3886067</v>
      </c>
      <c r="D16" s="12">
        <f>4485000+200000+50000</f>
        <v>4735000</v>
      </c>
      <c r="E16" s="13">
        <v>5300000</v>
      </c>
    </row>
    <row r="17" spans="1:5" ht="76.5" customHeight="1" x14ac:dyDescent="0.3">
      <c r="A17" s="10" t="s">
        <v>12</v>
      </c>
      <c r="B17" s="11" t="s">
        <v>23</v>
      </c>
      <c r="C17" s="17">
        <f>50000+60000+150000</f>
        <v>260000</v>
      </c>
      <c r="D17" s="12">
        <v>50000</v>
      </c>
      <c r="E17" s="13">
        <v>50000</v>
      </c>
    </row>
    <row r="18" spans="1:5" ht="18.75" x14ac:dyDescent="0.3">
      <c r="A18" s="29" t="s">
        <v>15</v>
      </c>
      <c r="B18" s="29"/>
      <c r="C18" s="17">
        <f>SUM(C10:C17)</f>
        <v>25425258.41</v>
      </c>
      <c r="D18" s="12">
        <f>SUM(D10:D17)</f>
        <v>23905000</v>
      </c>
      <c r="E18" s="13">
        <f>SUM(E10:E17)</f>
        <v>25320000</v>
      </c>
    </row>
    <row r="19" spans="1:5" s="2" customFormat="1" ht="18.75" x14ac:dyDescent="0.3">
      <c r="A19" s="30" t="s">
        <v>16</v>
      </c>
      <c r="B19" s="31"/>
      <c r="C19" s="32">
        <f>C18+D18+E18</f>
        <v>74650258.409999996</v>
      </c>
      <c r="D19" s="33"/>
      <c r="E19" s="33"/>
    </row>
    <row r="20" spans="1:5" s="2" customFormat="1" ht="18.75" x14ac:dyDescent="0.3">
      <c r="A20" s="5"/>
      <c r="B20" s="24"/>
      <c r="C20" s="25"/>
      <c r="D20" s="26"/>
      <c r="E20" s="26"/>
    </row>
    <row r="21" spans="1:5" s="2" customFormat="1" ht="18.75" x14ac:dyDescent="0.3">
      <c r="A21" s="5"/>
      <c r="B21" s="24"/>
      <c r="C21" s="25"/>
      <c r="D21" s="26"/>
      <c r="E21" s="26"/>
    </row>
    <row r="22" spans="1:5" ht="18.75" x14ac:dyDescent="0.3">
      <c r="A22" s="14"/>
      <c r="B22" s="15"/>
      <c r="C22" s="14"/>
      <c r="D22" s="14"/>
      <c r="E22" s="14"/>
    </row>
    <row r="23" spans="1:5" s="2" customFormat="1" ht="18.75" x14ac:dyDescent="0.3">
      <c r="A23" s="36" t="s">
        <v>13</v>
      </c>
      <c r="B23" s="37"/>
      <c r="C23" s="23"/>
      <c r="D23" s="23" t="s">
        <v>14</v>
      </c>
    </row>
    <row r="25" spans="1:5" ht="10.5" customHeight="1" x14ac:dyDescent="0.25"/>
    <row r="26" spans="1:5" x14ac:dyDescent="0.25">
      <c r="C26" s="4"/>
      <c r="D26" s="20">
        <v>23555000</v>
      </c>
      <c r="E26" s="4"/>
    </row>
    <row r="27" spans="1:5" x14ac:dyDescent="0.25">
      <c r="C27" s="18"/>
      <c r="D27" s="19">
        <f>D18-D26</f>
        <v>350000</v>
      </c>
    </row>
    <row r="28" spans="1:5" x14ac:dyDescent="0.25">
      <c r="C28" s="4"/>
      <c r="D28" s="4"/>
    </row>
  </sheetData>
  <mergeCells count="5">
    <mergeCell ref="A18:B18"/>
    <mergeCell ref="A19:B19"/>
    <mergeCell ref="C19:E19"/>
    <mergeCell ref="A7:E7"/>
    <mergeCell ref="A23:B23"/>
  </mergeCells>
  <pageMargins left="1.1811023622047243" right="0.33" top="0.78740157480314965" bottom="0.78740157480314965" header="0.51181102362204722" footer="0.51181102362204722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 підтримка</vt:lpstr>
      <vt:lpstr>'фін підтримка'!Область_печати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2022-01-28T10:38:41Z</cp:lastPrinted>
  <dcterms:created xsi:type="dcterms:W3CDTF">2021-01-14T13:56:07Z</dcterms:created>
  <dcterms:modified xsi:type="dcterms:W3CDTF">2022-02-24T11:32:09Z</dcterms:modified>
</cp:coreProperties>
</file>