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 tabRatio="695"/>
  </bookViews>
  <sheets>
    <sheet name="Зведена програма" sheetId="1" r:id="rId1"/>
  </sheets>
  <definedNames>
    <definedName name="_xlnm.Print_Area" localSheetId="0">'Зведена програма'!$A$1:$G$21</definedName>
  </definedNames>
  <calcPr calcId="125725"/>
</workbook>
</file>

<file path=xl/calcChain.xml><?xml version="1.0" encoding="utf-8"?>
<calcChain xmlns="http://schemas.openxmlformats.org/spreadsheetml/2006/main">
  <c r="G12" i="1"/>
  <c r="G5"/>
  <c r="G11"/>
  <c r="G9"/>
  <c r="G10"/>
  <c r="G14" l="1"/>
  <c r="G15" s="1"/>
  <c r="E15" l="1"/>
  <c r="F15"/>
  <c r="D15"/>
  <c r="D16" s="1"/>
  <c r="F23" s="1"/>
  <c r="F25" s="1"/>
</calcChain>
</file>

<file path=xl/sharedStrings.xml><?xml version="1.0" encoding="utf-8"?>
<sst xmlns="http://schemas.openxmlformats.org/spreadsheetml/2006/main" count="24" uniqueCount="24">
  <si>
    <t>№ з/п</t>
  </si>
  <si>
    <t>Показник</t>
  </si>
  <si>
    <t>2017 рік</t>
  </si>
  <si>
    <t>2018 рік</t>
  </si>
  <si>
    <t>2019 рік</t>
  </si>
  <si>
    <t xml:space="preserve">2020 рік 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</si>
  <si>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</si>
  <si>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</si>
  <si>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9.</t>
  </si>
  <si>
    <t>Підтримка діяльності підприємств і організацій архітектурно-планувального забезпечення, що належать до комунальної власності (КП «Березанське проектно-виробниче архітектурно-планувальне бюро виконавчого комітету Березанської міської ради»)</t>
  </si>
  <si>
    <t>10.</t>
  </si>
  <si>
    <t xml:space="preserve"> </t>
  </si>
  <si>
    <t>Усього (грн..)</t>
  </si>
  <si>
    <t xml:space="preserve">Забезпечення надійного та безперебійного функціонування житлово-експлуатаційного господарства  (КП « ЖПП виконавчого комітету Березанської міської радм»)            </t>
  </si>
  <si>
    <t xml:space="preserve">Підтримка діяльності підприємств і організацій побутового обслуговування, що належать до комунальної власності  (КП « Березанькомунсервіс виконавчого комітету Березанської міської ради») </t>
  </si>
  <si>
    <t>Підтримка діяльності підприємств і організацій побутового обслуговування, що належать до комунальної власності ( КП " Березанський ККП виконавчого комітету Березанської міської ради")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</si>
  <si>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</si>
  <si>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господарства)</t>
  </si>
  <si>
    <t xml:space="preserve">Підтримка діяльності підприємств і організацій побутового обслуговування, що належать до комунальної власності  (КП «Міськводоканал виконавчого комітету Березанської міської ради»)  </t>
  </si>
  <si>
    <t xml:space="preserve">Підтримка діяльності підприємств і організацій побутового обслуговування, що належать до комунальної власності (КП «Березаньтепломережа виконавчого комітету Березанської міської ради»)   </t>
  </si>
  <si>
    <t>Разом по програмі</t>
  </si>
  <si>
    <t xml:space="preserve"> Секретар ради </t>
  </si>
  <si>
    <t xml:space="preserve">  Олег СИВАК</t>
  </si>
  <si>
    <t>Додаток 1 «Кошторис видатків до Програми фінансової підтримки комунальних підприємств м.Березань на 2017-2020 роки»  від 22.12.2020 № 75-05-VІII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</si>
</sst>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view="pageBreakPreview" zoomScaleSheetLayoutView="100" workbookViewId="0">
      <selection activeCell="D27" sqref="D27"/>
    </sheetView>
  </sheetViews>
  <sheetFormatPr defaultRowHeight="12.75"/>
  <cols>
    <col min="1" max="1" width="2.42578125" style="1" customWidth="1"/>
    <col min="2" max="2" width="9.140625" style="1"/>
    <col min="3" max="3" width="54.85546875" style="2" customWidth="1"/>
    <col min="4" max="7" width="14.42578125" style="1" customWidth="1"/>
    <col min="8" max="16384" width="9.140625" style="1"/>
  </cols>
  <sheetData>
    <row r="2" spans="2:7" ht="48" customHeight="1">
      <c r="D2" s="25" t="s">
        <v>23</v>
      </c>
      <c r="E2" s="26"/>
      <c r="F2" s="26"/>
      <c r="G2" s="26"/>
    </row>
    <row r="4" spans="2:7" ht="15.75"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2:7" ht="63">
      <c r="B5" s="4">
        <v>1</v>
      </c>
      <c r="C5" s="5" t="s">
        <v>13</v>
      </c>
      <c r="D5" s="6">
        <v>100000</v>
      </c>
      <c r="E5" s="6">
        <v>150000</v>
      </c>
      <c r="F5" s="7">
        <v>245000</v>
      </c>
      <c r="G5" s="7">
        <f>49500+55000+30000+20000+60000+30000</f>
        <v>244500</v>
      </c>
    </row>
    <row r="6" spans="2:7" ht="63">
      <c r="B6" s="4">
        <v>2</v>
      </c>
      <c r="C6" s="5" t="s">
        <v>14</v>
      </c>
      <c r="D6" s="6">
        <v>1000000</v>
      </c>
      <c r="E6" s="6">
        <v>1200000</v>
      </c>
      <c r="F6" s="7">
        <v>1505000</v>
      </c>
      <c r="G6" s="7">
        <v>2900000</v>
      </c>
    </row>
    <row r="7" spans="2:7" ht="63">
      <c r="B7" s="4">
        <v>3</v>
      </c>
      <c r="C7" s="5" t="s">
        <v>15</v>
      </c>
      <c r="D7" s="6">
        <v>5000000</v>
      </c>
      <c r="E7" s="6">
        <v>5500000</v>
      </c>
      <c r="F7" s="6">
        <v>9291000</v>
      </c>
      <c r="G7" s="6">
        <v>12500000</v>
      </c>
    </row>
    <row r="8" spans="2:7" ht="63">
      <c r="B8" s="4">
        <v>4</v>
      </c>
      <c r="C8" s="5" t="s">
        <v>19</v>
      </c>
      <c r="D8" s="6">
        <v>20000</v>
      </c>
      <c r="E8" s="6">
        <v>25000</v>
      </c>
      <c r="F8" s="6">
        <v>39000</v>
      </c>
      <c r="G8" s="7">
        <v>0</v>
      </c>
    </row>
    <row r="9" spans="2:7" ht="63">
      <c r="B9" s="4">
        <v>5</v>
      </c>
      <c r="C9" s="5" t="s">
        <v>18</v>
      </c>
      <c r="D9" s="8">
        <v>200000</v>
      </c>
      <c r="E9" s="8">
        <v>250000</v>
      </c>
      <c r="F9" s="8">
        <v>416000</v>
      </c>
      <c r="G9" s="15">
        <f>100000+117000+102000+23197+109400+30000</f>
        <v>481597</v>
      </c>
    </row>
    <row r="10" spans="2:7" ht="63">
      <c r="B10" s="4">
        <v>6</v>
      </c>
      <c r="C10" s="5" t="s">
        <v>16</v>
      </c>
      <c r="D10" s="8">
        <v>200000</v>
      </c>
      <c r="E10" s="4">
        <v>120000</v>
      </c>
      <c r="F10" s="8">
        <v>270000</v>
      </c>
      <c r="G10" s="8">
        <f>300000+20000</f>
        <v>320000</v>
      </c>
    </row>
    <row r="11" spans="2:7" ht="63">
      <c r="B11" s="4">
        <v>7</v>
      </c>
      <c r="C11" s="5" t="s">
        <v>6</v>
      </c>
      <c r="D11" s="4">
        <v>0</v>
      </c>
      <c r="E11" s="4">
        <v>0</v>
      </c>
      <c r="F11" s="4">
        <v>140000</v>
      </c>
      <c r="G11" s="8">
        <f>500000+85500</f>
        <v>585500</v>
      </c>
    </row>
    <row r="12" spans="2:7" ht="63">
      <c r="B12" s="4">
        <v>8</v>
      </c>
      <c r="C12" s="5" t="s">
        <v>7</v>
      </c>
      <c r="D12" s="4">
        <v>0</v>
      </c>
      <c r="E12" s="4">
        <v>0</v>
      </c>
      <c r="F12" s="4">
        <v>4000000</v>
      </c>
      <c r="G12" s="15">
        <f>465800+1528200+283800+100000+170000+80000+648000</f>
        <v>3275800</v>
      </c>
    </row>
    <row r="13" spans="2:7" ht="101.25" customHeight="1">
      <c r="B13" s="4" t="s">
        <v>8</v>
      </c>
      <c r="C13" s="5" t="s">
        <v>9</v>
      </c>
      <c r="D13" s="4">
        <v>0</v>
      </c>
      <c r="E13" s="4">
        <v>0</v>
      </c>
      <c r="F13" s="4">
        <v>73000</v>
      </c>
      <c r="G13" s="4">
        <v>0</v>
      </c>
    </row>
    <row r="14" spans="2:7" ht="63">
      <c r="B14" s="4" t="s">
        <v>10</v>
      </c>
      <c r="C14" s="5" t="s">
        <v>17</v>
      </c>
      <c r="D14" s="4">
        <v>0</v>
      </c>
      <c r="E14" s="4">
        <v>0</v>
      </c>
      <c r="F14" s="4">
        <v>0</v>
      </c>
      <c r="G14" s="14">
        <f>123600+30000</f>
        <v>153600</v>
      </c>
    </row>
    <row r="15" spans="2:7" s="12" customFormat="1" ht="15.75">
      <c r="B15" s="9" t="s">
        <v>11</v>
      </c>
      <c r="C15" s="11" t="s">
        <v>12</v>
      </c>
      <c r="D15" s="16">
        <f>D5+D6+D7+D8+D9+D10+D11+D12+D13+D14</f>
        <v>6520000</v>
      </c>
      <c r="E15" s="16">
        <f>E5+E6+E7+E8+E9+E10+E11+E12+E13+E14</f>
        <v>7245000</v>
      </c>
      <c r="F15" s="16">
        <f>F5+F6+F7+F8+F9+F10+F11+F12+F13+F14</f>
        <v>15979000</v>
      </c>
      <c r="G15" s="16">
        <f>G5+G6+G7+G8+G9+G10+G11+G12+G13+G14</f>
        <v>20460997</v>
      </c>
    </row>
    <row r="16" spans="2:7" s="17" customFormat="1" ht="19.5" customHeight="1">
      <c r="B16" s="20" t="s">
        <v>20</v>
      </c>
      <c r="C16" s="21"/>
      <c r="D16" s="22">
        <f>D15+E15+F15+G15</f>
        <v>50204997</v>
      </c>
      <c r="E16" s="23"/>
      <c r="F16" s="23"/>
      <c r="G16" s="24"/>
    </row>
    <row r="18" spans="1:7">
      <c r="E18" s="10"/>
    </row>
    <row r="19" spans="1:7" s="13" customFormat="1" ht="15.75">
      <c r="A19" s="19" t="s">
        <v>21</v>
      </c>
      <c r="D19" s="13" t="s">
        <v>22</v>
      </c>
    </row>
    <row r="23" spans="1:7">
      <c r="F23" s="10">
        <f>D16</f>
        <v>50204997</v>
      </c>
      <c r="G23" s="10"/>
    </row>
    <row r="24" spans="1:7">
      <c r="F24" s="18">
        <v>49526997</v>
      </c>
    </row>
    <row r="25" spans="1:7">
      <c r="F25" s="10">
        <f>F23-F24</f>
        <v>678000</v>
      </c>
    </row>
  </sheetData>
  <mergeCells count="3">
    <mergeCell ref="B16:C16"/>
    <mergeCell ref="D16:G16"/>
    <mergeCell ref="D2:G2"/>
  </mergeCells>
  <pageMargins left="0.73" right="0.19685039370078741" top="0.39370078740157483" bottom="0.43307086614173229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Зведена програма</vt:lpstr>
      <vt:lpstr>'Зведена програма'!Область_печати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2020-11-25T11:24:53Z</cp:lastPrinted>
  <dcterms:created xsi:type="dcterms:W3CDTF">2020-05-19T11:57:20Z</dcterms:created>
  <dcterms:modified xsi:type="dcterms:W3CDTF">2020-12-28T07:19:03Z</dcterms:modified>
</cp:coreProperties>
</file>