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фін підтримка" sheetId="1" r:id="rId1"/>
  </sheets>
  <definedNames>
    <definedName name="_xlnm.Print_Area" localSheetId="0">'фін підтримка'!$A$1:$E$20</definedName>
  </definedNames>
  <calcPr calcId="125725"/>
</workbook>
</file>

<file path=xl/calcChain.xml><?xml version="1.0" encoding="utf-8"?>
<calcChain xmlns="http://schemas.openxmlformats.org/spreadsheetml/2006/main">
  <c r="C11" i="1"/>
  <c r="C10"/>
  <c r="C9"/>
  <c r="C14"/>
  <c r="C12"/>
  <c r="C15"/>
  <c r="C13"/>
  <c r="C8" l="1"/>
  <c r="E16"/>
  <c r="D16"/>
  <c r="C16" l="1"/>
  <c r="C17" l="1"/>
  <c r="D22" s="1"/>
  <c r="D24" s="1"/>
  <c r="E22" s="1"/>
  <c r="C22"/>
  <c r="C24" s="1"/>
</calcChain>
</file>

<file path=xl/sharedStrings.xml><?xml version="1.0" encoding="utf-8"?>
<sst xmlns="http://schemas.openxmlformats.org/spreadsheetml/2006/main" count="30" uniqueCount="30">
  <si>
    <t>ЗАТВЕРДЖЕНО</t>
  </si>
  <si>
    <t xml:space="preserve">рішення Березанської міської ради </t>
  </si>
  <si>
    <t>№ з/п</t>
  </si>
  <si>
    <t>Показник</t>
  </si>
  <si>
    <t>2021 рік</t>
  </si>
  <si>
    <t>2022 рік</t>
  </si>
  <si>
    <t>2023 рік</t>
  </si>
  <si>
    <t>1.</t>
  </si>
  <si>
    <t>Забезпечення надійного та безперебійного функціонування житлово-експлуатаційного господарства (КП « ЖПП»)</t>
  </si>
  <si>
    <t>2.</t>
  </si>
  <si>
    <t xml:space="preserve">Підтримка діяльності підприємств і організацій побутового обслуговування, що належать до комунальної власності  (КП «Комунсервіс») </t>
  </si>
  <si>
    <t>3.</t>
  </si>
  <si>
    <t>Підтримка діяльності підприємств і організацій побутового обслуговування, що належать до комунальної власності (КП "Березанський ККП")</t>
  </si>
  <si>
    <t>4.</t>
  </si>
  <si>
    <t xml:space="preserve">Підтримка діяльності підприємств і організацій побутового обслуговування, що належать до комунальної власності (КП «Міськводоканал»)  </t>
  </si>
  <si>
    <t>5.</t>
  </si>
  <si>
    <t>Підтримка діяльності підприємств і організацій інформаційного забезпечення, що належать до комунальної власності (КП «Березанський інформаційний медіацентр»)</t>
  </si>
  <si>
    <t>6.</t>
  </si>
  <si>
    <t>Підтримка діяльності підприємств і організацій медичної допомоги, що належать до комунальної власності (КНП «Центр первинної медико-санітарної допомоги Березанської міської ради»)</t>
  </si>
  <si>
    <t>7.</t>
  </si>
  <si>
    <t>Підтримка діяльності підприємств і організацій медичної допомоги, що належать до комунальної власності (КНП «Березанська міська лікарня Березанської міської ради»)</t>
  </si>
  <si>
    <t>8.</t>
  </si>
  <si>
    <t>Підтримка діяльності підприємств і організацій побутового обслуговування, що належать до комунальної власності (КП «Лехнівський сільський комбінат комунального господарства»)</t>
  </si>
  <si>
    <t xml:space="preserve">Секретар міської ради </t>
  </si>
  <si>
    <t>Олег СИВАК</t>
  </si>
  <si>
    <t xml:space="preserve"> Всього </t>
  </si>
  <si>
    <t>Разом за період</t>
  </si>
  <si>
    <t>Додаток 1</t>
  </si>
  <si>
    <t xml:space="preserve">Обсяги фінансування Програми фінансової підтримки комунальних підприємств Березанської міської ради на 2021-2023 роки </t>
  </si>
  <si>
    <t>від 07.12.2021 № 351-30-VIII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</si>
</sst>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3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tabSelected="1" view="pageBreakPreview" zoomScaleSheetLayoutView="100" workbookViewId="0">
      <selection activeCell="A5" sqref="A5:E5"/>
    </sheetView>
  </sheetViews>
  <sheetFormatPr defaultRowHeight="15"/>
  <cols>
    <col min="1" max="1" width="4.5703125" style="6" customWidth="1"/>
    <col min="2" max="2" width="58.42578125" style="1" customWidth="1"/>
    <col min="3" max="4" width="11.85546875" style="6" customWidth="1"/>
    <col min="5" max="5" width="14" style="6" customWidth="1"/>
    <col min="6" max="16384" width="9.140625" style="1"/>
  </cols>
  <sheetData>
    <row r="1" spans="1:5">
      <c r="C1" s="13" t="s">
        <v>27</v>
      </c>
    </row>
    <row r="2" spans="1:5">
      <c r="C2" s="13" t="s">
        <v>0</v>
      </c>
    </row>
    <row r="3" spans="1:5">
      <c r="C3" s="13" t="s">
        <v>1</v>
      </c>
    </row>
    <row r="4" spans="1:5">
      <c r="C4" s="13" t="s">
        <v>29</v>
      </c>
    </row>
    <row r="5" spans="1:5" ht="60" customHeight="1">
      <c r="A5" s="24" t="s">
        <v>28</v>
      </c>
      <c r="B5" s="25"/>
      <c r="C5" s="25"/>
      <c r="D5" s="25"/>
      <c r="E5" s="25"/>
    </row>
    <row r="6" spans="1:5" ht="9.75" customHeight="1">
      <c r="A6" s="7"/>
    </row>
    <row r="7" spans="1:5" ht="30" customHeight="1">
      <c r="A7" s="2" t="s">
        <v>2</v>
      </c>
      <c r="B7" s="2" t="s">
        <v>3</v>
      </c>
      <c r="C7" s="15" t="s">
        <v>4</v>
      </c>
      <c r="D7" s="3" t="s">
        <v>5</v>
      </c>
      <c r="E7" s="3" t="s">
        <v>6</v>
      </c>
    </row>
    <row r="8" spans="1:5" ht="35.25" customHeight="1">
      <c r="A8" s="8" t="s">
        <v>7</v>
      </c>
      <c r="B8" s="4" t="s">
        <v>8</v>
      </c>
      <c r="C8" s="16">
        <f>100000+100000</f>
        <v>200000</v>
      </c>
      <c r="D8" s="10">
        <v>106000</v>
      </c>
      <c r="E8" s="10">
        <v>116600</v>
      </c>
    </row>
    <row r="9" spans="1:5" ht="45" customHeight="1">
      <c r="A9" s="8" t="s">
        <v>9</v>
      </c>
      <c r="B9" s="4" t="s">
        <v>10</v>
      </c>
      <c r="C9" s="16">
        <f>4290000+300000+300000+49500</f>
        <v>4939500</v>
      </c>
      <c r="D9" s="10">
        <v>3498000</v>
      </c>
      <c r="E9" s="10">
        <v>3847800</v>
      </c>
    </row>
    <row r="10" spans="1:5" ht="45" customHeight="1">
      <c r="A10" s="8" t="s">
        <v>11</v>
      </c>
      <c r="B10" s="4" t="s">
        <v>12</v>
      </c>
      <c r="C10" s="16">
        <f>12200000+100000+81000+500000+400000+340000</f>
        <v>13621000</v>
      </c>
      <c r="D10" s="10">
        <v>12932000</v>
      </c>
      <c r="E10" s="10">
        <v>14225200</v>
      </c>
    </row>
    <row r="11" spans="1:5" ht="45.75" customHeight="1">
      <c r="A11" s="8" t="s">
        <v>13</v>
      </c>
      <c r="B11" s="4" t="s">
        <v>14</v>
      </c>
      <c r="C11" s="16">
        <f>150000+130000+130000+130000+150000+100000+171000</f>
        <v>961000</v>
      </c>
      <c r="D11" s="10">
        <v>159000</v>
      </c>
      <c r="E11" s="10">
        <v>174900</v>
      </c>
    </row>
    <row r="12" spans="1:5" ht="49.5" customHeight="1">
      <c r="A12" s="8" t="s">
        <v>15</v>
      </c>
      <c r="B12" s="4" t="s">
        <v>16</v>
      </c>
      <c r="C12" s="16">
        <f>300000+30000</f>
        <v>330000</v>
      </c>
      <c r="D12" s="10">
        <v>318000</v>
      </c>
      <c r="E12" s="10">
        <v>349800</v>
      </c>
    </row>
    <row r="13" spans="1:5" ht="59.25" customHeight="1">
      <c r="A13" s="8" t="s">
        <v>17</v>
      </c>
      <c r="B13" s="4" t="s">
        <v>18</v>
      </c>
      <c r="C13" s="16">
        <f>400000+183693</f>
        <v>583693</v>
      </c>
      <c r="D13" s="10">
        <v>424000</v>
      </c>
      <c r="E13" s="10">
        <v>466400</v>
      </c>
    </row>
    <row r="14" spans="1:5" ht="45">
      <c r="A14" s="8" t="s">
        <v>19</v>
      </c>
      <c r="B14" s="4" t="s">
        <v>20</v>
      </c>
      <c r="C14" s="16">
        <f>1000000+50000+42000+465000+100000+81000+400000+400000+133800+35000+135000+200000+140000</f>
        <v>3181800</v>
      </c>
      <c r="D14" s="10">
        <v>1060000</v>
      </c>
      <c r="E14" s="10">
        <v>1166000</v>
      </c>
    </row>
    <row r="15" spans="1:5" ht="45.75" customHeight="1">
      <c r="A15" s="8" t="s">
        <v>21</v>
      </c>
      <c r="B15" s="4" t="s">
        <v>22</v>
      </c>
      <c r="C15" s="16">
        <f>50000+60000+150000</f>
        <v>260000</v>
      </c>
      <c r="D15" s="10">
        <v>53000</v>
      </c>
      <c r="E15" s="10">
        <v>58300</v>
      </c>
    </row>
    <row r="16" spans="1:5">
      <c r="A16" s="19" t="s">
        <v>25</v>
      </c>
      <c r="B16" s="19"/>
      <c r="C16" s="17">
        <f>SUM(C8:C15)</f>
        <v>24076993</v>
      </c>
      <c r="D16" s="11">
        <f>SUM(D8:D15)</f>
        <v>18550000</v>
      </c>
      <c r="E16" s="11">
        <f>SUM(E8:E15)</f>
        <v>20405000</v>
      </c>
    </row>
    <row r="17" spans="1:5" s="5" customFormat="1" ht="14.25">
      <c r="A17" s="20" t="s">
        <v>26</v>
      </c>
      <c r="B17" s="21"/>
      <c r="C17" s="22">
        <f>C16+D16+E16</f>
        <v>63031993</v>
      </c>
      <c r="D17" s="23"/>
      <c r="E17" s="23"/>
    </row>
    <row r="19" spans="1:5" s="5" customFormat="1" ht="14.25">
      <c r="A19" s="9"/>
      <c r="B19" s="5" t="s">
        <v>23</v>
      </c>
      <c r="C19" s="14" t="s">
        <v>24</v>
      </c>
      <c r="D19" s="9"/>
      <c r="E19" s="9"/>
    </row>
    <row r="21" spans="1:5" ht="10.5" customHeight="1"/>
    <row r="22" spans="1:5">
      <c r="C22" s="12">
        <f>C16</f>
        <v>24076993</v>
      </c>
      <c r="D22" s="12">
        <f>C17</f>
        <v>63031993</v>
      </c>
      <c r="E22" s="12">
        <f>C16-D24</f>
        <v>22846493</v>
      </c>
    </row>
    <row r="23" spans="1:5">
      <c r="C23" s="18">
        <v>22846493</v>
      </c>
      <c r="D23" s="18">
        <v>61801493</v>
      </c>
    </row>
    <row r="24" spans="1:5">
      <c r="C24" s="12">
        <f>C22-C23</f>
        <v>1230500</v>
      </c>
      <c r="D24" s="12">
        <f>D22-D23</f>
        <v>1230500</v>
      </c>
    </row>
  </sheetData>
  <mergeCells count="4">
    <mergeCell ref="A16:B16"/>
    <mergeCell ref="A17:B17"/>
    <mergeCell ref="C17:E17"/>
    <mergeCell ref="A5:E5"/>
  </mergeCells>
  <pageMargins left="1.1811023622047245" right="0.39370078740157483" top="0.78740157480314965" bottom="0.78740157480314965" header="0.19685039370078741" footer="0.19685039370078741"/>
  <pageSetup paperSize="9" scale="8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фін підтримка</vt:lpstr>
      <vt:lpstr>'фін підтримка'!Область_печати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2021-12-06T11:14:16Z</cp:lastPrinted>
  <dcterms:created xsi:type="dcterms:W3CDTF">2021-01-14T13:56:07Z</dcterms:created>
  <dcterms:modified xsi:type="dcterms:W3CDTF">2021-12-14T11:18:17Z</dcterms:modified>
</cp:coreProperties>
</file>