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фін підтримка" sheetId="1" r:id="rId1"/>
  </sheets>
  <definedNames>
    <definedName name="_xlnm.Print_Area" localSheetId="0">'фін підтримка'!$A$1:$E$21</definedName>
  </definedNames>
  <calcPr calcId="124519"/>
</workbook>
</file>

<file path=xl/calcChain.xml><?xml version="1.0" encoding="utf-8"?>
<calcChain xmlns="http://schemas.openxmlformats.org/spreadsheetml/2006/main">
  <c r="C9" i="1"/>
  <c r="C11"/>
  <c r="C15"/>
  <c r="C12"/>
  <c r="C10"/>
  <c r="C13"/>
  <c r="C16"/>
  <c r="C14"/>
  <c r="E17" l="1"/>
  <c r="D17"/>
  <c r="C17" l="1"/>
  <c r="C18" l="1"/>
  <c r="D23" s="1"/>
  <c r="D25" s="1"/>
  <c r="E23" s="1"/>
  <c r="C23"/>
  <c r="C25" s="1"/>
</calcChain>
</file>

<file path=xl/sharedStrings.xml><?xml version="1.0" encoding="utf-8"?>
<sst xmlns="http://schemas.openxmlformats.org/spreadsheetml/2006/main" count="31" uniqueCount="31">
  <si>
    <t>№ з/п</t>
  </si>
  <si>
    <t>Показник</t>
  </si>
  <si>
    <t>2021 рік</t>
  </si>
  <si>
    <t>2022 рік</t>
  </si>
  <si>
    <t>2023 рік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</si>
  <si>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</si>
  <si>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</si>
  <si>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</si>
  <si>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</si>
  <si>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</si>
  <si>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</si>
  <si>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</si>
  <si>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</si>
  <si>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Секретар міської ради </t>
  </si>
  <si>
    <t>Олег СИВАК</t>
  </si>
  <si>
    <t xml:space="preserve"> Всього </t>
  </si>
  <si>
    <t>Разом за період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</si>
  <si>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</si>
  <si>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 xml:space="preserve">Підтримка діяльності підприємств і організацій побутового обслуговування, що належать до комунальної власності  (КП „Комунсервіс“) </t>
  </si>
  <si>
    <t>Підтримка діяльності підприємств і організацій інформаційного забезпечення, що належать до комунальної власності (КП „Березанський інформаційний медіацентр“)</t>
  </si>
  <si>
    <t xml:space="preserve">Підтримка діяльності підприємств і організацій побутового обслуговування, що належать до комунальної власності (КП „Міськводоканал“)  </t>
  </si>
  <si>
    <t>Підтримка діяльності підприємств і організацій медичної допомоги, що належать до комунальної власності (КНП „Центр первинної медико-санітарної допомоги Березанської міської ради“)</t>
  </si>
  <si>
    <t>Підтримка діяльності підприємств і організацій медичної допомоги, що належать до комунальної власності (КНП „Березанська міська лікарня Березанської міської ради“)</t>
  </si>
  <si>
    <t>Підтримка діяльності підприємств і організацій побутового обслуговування, що належать до комунальної власності (КП „Лехнівський сільський комбінат комунального господарства“)</t>
  </si>
  <si>
    <t>Підтримка діяльності підприємств і організацій побутового обслуговування, що належать до комунальної власності (КП„Березанський ККП“)</t>
  </si>
  <si>
    <t xml:space="preserve">Додаток </t>
  </si>
  <si>
    <t>До Програми фінансової підтримки</t>
  </si>
  <si>
    <t>комунальних підприємств</t>
  </si>
  <si>
    <t>Березанської міської ради</t>
  </si>
  <si>
    <t>на 2021-2023 роки</t>
  </si>
  <si>
    <t>Забезпечення надійного та безперебійного функціонування житлово-експлуатаційного господарства (КП „ЖПП“)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</si>
</sst>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/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view="pageBreakPreview" zoomScaleSheetLayoutView="100" workbookViewId="0">
      <selection activeCell="E10" sqref="E10"/>
    </sheetView>
  </sheetViews>
  <sheetFormatPr defaultRowHeight="15"/>
  <cols>
    <col min="1" max="1" width="4.5703125" style="3" customWidth="1"/>
    <col min="2" max="2" width="58.42578125" style="1" customWidth="1"/>
    <col min="3" max="3" width="14.5703125" style="3" customWidth="1"/>
    <col min="4" max="4" width="14.7109375" style="3" customWidth="1"/>
    <col min="5" max="5" width="19.140625" style="3" customWidth="1"/>
    <col min="6" max="16384" width="9.140625" style="1"/>
  </cols>
  <sheetData>
    <row r="1" spans="1:5" ht="18.75">
      <c r="A1" s="7"/>
      <c r="B1" s="8"/>
      <c r="C1" s="9" t="s">
        <v>25</v>
      </c>
      <c r="D1" s="7"/>
      <c r="E1" s="7"/>
    </row>
    <row r="2" spans="1:5" ht="18.75">
      <c r="A2" s="7"/>
      <c r="B2" s="8"/>
      <c r="C2" s="9" t="s">
        <v>26</v>
      </c>
      <c r="D2" s="7"/>
      <c r="E2" s="7"/>
    </row>
    <row r="3" spans="1:5" ht="18.75">
      <c r="A3" s="7"/>
      <c r="B3" s="8"/>
      <c r="C3" s="9" t="s">
        <v>27</v>
      </c>
      <c r="D3" s="7"/>
      <c r="E3" s="7"/>
    </row>
    <row r="4" spans="1:5" ht="18.75">
      <c r="A4" s="7"/>
      <c r="B4" s="8"/>
      <c r="C4" s="9" t="s">
        <v>28</v>
      </c>
      <c r="D4" s="7"/>
      <c r="E4" s="7"/>
    </row>
    <row r="5" spans="1:5" ht="18.75">
      <c r="C5" s="9" t="s">
        <v>29</v>
      </c>
    </row>
    <row r="6" spans="1:5" ht="60" customHeight="1">
      <c r="A6" s="26" t="s">
        <v>17</v>
      </c>
      <c r="B6" s="27"/>
      <c r="C6" s="27"/>
      <c r="D6" s="27"/>
      <c r="E6" s="27"/>
    </row>
    <row r="7" spans="1:5" ht="9.75" customHeight="1">
      <c r="A7" s="4"/>
    </row>
    <row r="8" spans="1:5" ht="30" customHeight="1">
      <c r="A8" s="10" t="s">
        <v>0</v>
      </c>
      <c r="B8" s="10" t="s">
        <v>1</v>
      </c>
      <c r="C8" s="11" t="s">
        <v>2</v>
      </c>
      <c r="D8" s="11" t="s">
        <v>3</v>
      </c>
      <c r="E8" s="10" t="s">
        <v>4</v>
      </c>
    </row>
    <row r="9" spans="1:5" ht="57" customHeight="1">
      <c r="A9" s="12" t="s">
        <v>5</v>
      </c>
      <c r="B9" s="13" t="s">
        <v>30</v>
      </c>
      <c r="C9" s="14">
        <f>100000+100000+347435</f>
        <v>547435</v>
      </c>
      <c r="D9" s="14">
        <v>100000</v>
      </c>
      <c r="E9" s="15">
        <v>120000</v>
      </c>
    </row>
    <row r="10" spans="1:5" ht="54" customHeight="1">
      <c r="A10" s="12" t="s">
        <v>6</v>
      </c>
      <c r="B10" s="13" t="s">
        <v>18</v>
      </c>
      <c r="C10" s="14">
        <f>4290000+300000+300000+49500</f>
        <v>4939500</v>
      </c>
      <c r="D10" s="14">
        <v>4630000</v>
      </c>
      <c r="E10" s="15">
        <v>5000000</v>
      </c>
    </row>
    <row r="11" spans="1:5" ht="52.5" customHeight="1">
      <c r="A11" s="12" t="s">
        <v>7</v>
      </c>
      <c r="B11" s="13" t="s">
        <v>24</v>
      </c>
      <c r="C11" s="14">
        <f>12200000+100000+81000+500000+400000+340000+296563.41</f>
        <v>13917563.41</v>
      </c>
      <c r="D11" s="14">
        <v>13290000</v>
      </c>
      <c r="E11" s="15">
        <v>14000000</v>
      </c>
    </row>
    <row r="12" spans="1:5" ht="52.5" customHeight="1">
      <c r="A12" s="12" t="s">
        <v>8</v>
      </c>
      <c r="B12" s="13" t="s">
        <v>20</v>
      </c>
      <c r="C12" s="14">
        <f>150000+130000+130000+130000+150000+100000+171000</f>
        <v>961000</v>
      </c>
      <c r="D12" s="14">
        <v>150000</v>
      </c>
      <c r="E12" s="15">
        <v>200000</v>
      </c>
    </row>
    <row r="13" spans="1:5" ht="76.5" customHeight="1">
      <c r="A13" s="12" t="s">
        <v>9</v>
      </c>
      <c r="B13" s="13" t="s">
        <v>19</v>
      </c>
      <c r="C13" s="14">
        <f>300000+30000</f>
        <v>330000</v>
      </c>
      <c r="D13" s="14">
        <v>150000</v>
      </c>
      <c r="E13" s="15">
        <v>150000</v>
      </c>
    </row>
    <row r="14" spans="1:5" ht="93.75" customHeight="1">
      <c r="A14" s="12" t="s">
        <v>10</v>
      </c>
      <c r="B14" s="13" t="s">
        <v>21</v>
      </c>
      <c r="C14" s="14">
        <f>400000+183693</f>
        <v>583693</v>
      </c>
      <c r="D14" s="14">
        <v>700000</v>
      </c>
      <c r="E14" s="15">
        <v>500000</v>
      </c>
    </row>
    <row r="15" spans="1:5" ht="75.75" customHeight="1">
      <c r="A15" s="12" t="s">
        <v>11</v>
      </c>
      <c r="B15" s="13" t="s">
        <v>22</v>
      </c>
      <c r="C15" s="14">
        <f>1000000+50000+42000+465000+100000+81000+400000+400000+133800+35000+135000+200000+140000</f>
        <v>3181800</v>
      </c>
      <c r="D15" s="14">
        <v>4485000</v>
      </c>
      <c r="E15" s="15">
        <v>5300000</v>
      </c>
    </row>
    <row r="16" spans="1:5" ht="76.5" customHeight="1">
      <c r="A16" s="12" t="s">
        <v>12</v>
      </c>
      <c r="B16" s="13" t="s">
        <v>23</v>
      </c>
      <c r="C16" s="14">
        <f>50000+60000+150000</f>
        <v>260000</v>
      </c>
      <c r="D16" s="14">
        <v>50000</v>
      </c>
      <c r="E16" s="15">
        <v>50000</v>
      </c>
    </row>
    <row r="17" spans="1:5" ht="18.75">
      <c r="A17" s="21" t="s">
        <v>15</v>
      </c>
      <c r="B17" s="21"/>
      <c r="C17" s="16">
        <f>SUM(C9:C16)</f>
        <v>24720991.41</v>
      </c>
      <c r="D17" s="16">
        <f>SUM(D9:D16)</f>
        <v>23555000</v>
      </c>
      <c r="E17" s="17">
        <f>SUM(E9:E16)</f>
        <v>25320000</v>
      </c>
    </row>
    <row r="18" spans="1:5" s="2" customFormat="1" ht="18.75">
      <c r="A18" s="22" t="s">
        <v>16</v>
      </c>
      <c r="B18" s="23"/>
      <c r="C18" s="24">
        <f>C17+D17+E17</f>
        <v>73595991.409999996</v>
      </c>
      <c r="D18" s="25"/>
      <c r="E18" s="25"/>
    </row>
    <row r="19" spans="1:5" ht="18.75">
      <c r="A19" s="18"/>
      <c r="B19" s="19"/>
      <c r="C19" s="18"/>
      <c r="D19" s="18"/>
      <c r="E19" s="18"/>
    </row>
    <row r="20" spans="1:5" s="2" customFormat="1" ht="18.75">
      <c r="A20" s="28" t="s">
        <v>13</v>
      </c>
      <c r="B20" s="29"/>
      <c r="C20" s="20"/>
      <c r="D20" s="4"/>
      <c r="E20" s="7" t="s">
        <v>14</v>
      </c>
    </row>
    <row r="22" spans="1:5" ht="10.5" customHeight="1"/>
    <row r="23" spans="1:5">
      <c r="C23" s="5">
        <f>C17</f>
        <v>24720991.41</v>
      </c>
      <c r="D23" s="5">
        <f>C18</f>
        <v>73595991.409999996</v>
      </c>
      <c r="E23" s="5">
        <f>C17-D25</f>
        <v>12926493.000000004</v>
      </c>
    </row>
    <row r="24" spans="1:5">
      <c r="C24" s="6">
        <v>22846493</v>
      </c>
      <c r="D24" s="6">
        <v>61801493</v>
      </c>
    </row>
    <row r="25" spans="1:5">
      <c r="C25" s="5">
        <f>C23-C24</f>
        <v>1874498.4100000001</v>
      </c>
      <c r="D25" s="5">
        <f>D23-D24</f>
        <v>11794498.409999996</v>
      </c>
    </row>
  </sheetData>
  <mergeCells count="5">
    <mergeCell ref="A17:B17"/>
    <mergeCell ref="A18:B18"/>
    <mergeCell ref="C18:E18"/>
    <mergeCell ref="A6:E6"/>
    <mergeCell ref="A20:B20"/>
  </mergeCells>
  <pageMargins left="1.1811023622047243" right="0.39370078740157483" top="0.78740157480314965" bottom="0.78740157480314965" header="0.51181102362204722" footer="0.51181102362204722"/>
  <pageSetup paperSize="9" scale="7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2021-12-28T12:42:46Z</cp:lastPrinted>
  <dcterms:created xsi:type="dcterms:W3CDTF">2021-01-14T13:56:07Z</dcterms:created>
  <dcterms:modified xsi:type="dcterms:W3CDTF">2021-12-29T08:54:56Z</dcterms:modified>
</cp:coreProperties>
</file>