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Лист1!$A$1:$J$22</definedName>
  </definedNames>
  <calcPr calcId="124519"/>
</workbook>
</file>

<file path=xl/calcChain.xml><?xml version="1.0" encoding="utf-8"?>
<calcChain xmlns="http://schemas.openxmlformats.org/spreadsheetml/2006/main">
  <c r="H17" i="1"/>
  <c r="F18"/>
  <c r="H16"/>
  <c r="H14"/>
  <c r="J26"/>
  <c r="G17" l="1"/>
  <c r="G16"/>
  <c r="G15"/>
  <c r="E16" l="1"/>
  <c r="H18"/>
  <c r="H27" s="1"/>
  <c r="H28" s="1"/>
  <c r="I18"/>
  <c r="I27" s="1"/>
  <c r="I28" s="1"/>
  <c r="F27"/>
  <c r="F28" s="1"/>
  <c r="E13"/>
  <c r="E14"/>
  <c r="E15"/>
  <c r="E11"/>
  <c r="E12"/>
  <c r="E10"/>
  <c r="G27" l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<sst xmlns="http://schemas.openxmlformats.org/spreadsheetml/2006/main" count="52" uniqueCount="45">
  <si>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</si>
  <si>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</si>
  <si>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</si>
  <si>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</si>
  <si>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</si>
  <si>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</si>
  <si>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</si>
  <si>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</si>
  <si>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</si>
  <si>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</si>
  <si>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</si>
  <si>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</si>
  <si>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</si>
  <si>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</si>
  <si>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</si>
  <si>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</si>
  <si>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</si>
  <si>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</si>
  <si>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</si>
  <si>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</si>
  <si>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</si>
  <si>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</si>
  <si>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</si>
  <si>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</si>
  <si>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</si>
  <si>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</si>
  <si>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</si>
  <si>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</si>
  <si>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</si>
  <si>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</si>
  <si>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t>3.1. Налаштування та обслуговування мережевого обладнання для корпоративної комп’ютерної мережі громади</t>
  </si>
  <si>
    <t>Всього по програмі</t>
  </si>
  <si>
    <t>Напрямки діяльності та заходи програми</t>
  </si>
  <si>
    <t>х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</si>
  <si>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</si>
  <si>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</si>
  <si>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Додаток 2 </t>
  </si>
  <si>
    <t>до рішення сесії Березанської міської ради</t>
  </si>
  <si>
    <t xml:space="preserve">                          Олег СИВАК</t>
  </si>
  <si>
    <t>всього</t>
  </si>
  <si>
    <r>
      <t>1. Організаційне та методичне забезпечення програми</t>
    </r>
    <r>
      <rPr>
        <sz val="14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</si>
  <si>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4"/>
        <rFont val="Times New Roman"/>
        <family val="1"/>
        <charset val="204"/>
      </rPr>
      <t xml:space="preserve"> </t>
    </r>
  </si>
  <si>
    <r>
      <t>4. Придбання засобів інформатизації, придбання та іх технічна підтримка</t>
    </r>
    <r>
      <rPr>
        <sz val="14"/>
        <rFont val="Times New Roman"/>
        <family val="1"/>
        <charset val="204"/>
      </rPr>
      <t xml:space="preserve"> </t>
    </r>
  </si>
  <si>
    <t xml:space="preserve">Створення єдиної інформаційної системи оптимізації планування галузевих програм  та контролю їх виконання  </t>
  </si>
  <si>
    <t>від 23.12.2021 року № 370-31-VІII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</si>
</sst>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/>
    <xf numFmtId="164" fontId="3" fillId="0" borderId="0" xfId="0" applyNumberFormat="1" applyFont="1" applyBorder="1"/>
    <xf numFmtId="164" fontId="3" fillId="0" borderId="8" xfId="0" applyNumberFormat="1" applyFont="1" applyBorder="1"/>
    <xf numFmtId="0" fontId="5" fillId="0" borderId="0" xfId="0" applyFont="1" applyBorder="1"/>
    <xf numFmtId="0" fontId="5" fillId="0" borderId="0" xfId="0" applyFont="1" applyFill="1" applyBorder="1"/>
    <xf numFmtId="164" fontId="6" fillId="0" borderId="0" xfId="0" applyNumberFormat="1" applyFont="1" applyBorder="1" applyAlignment="1">
      <alignment horizontal="left"/>
    </xf>
    <xf numFmtId="0" fontId="1" fillId="0" borderId="0" xfId="0" applyFont="1" applyAlignment="1"/>
    <xf numFmtId="0" fontId="7" fillId="0" borderId="0" xfId="0" applyFont="1" applyBorder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left" vertical="top" wrapText="1"/>
    </xf>
    <xf numFmtId="164" fontId="7" fillId="0" borderId="1" xfId="0" applyNumberFormat="1" applyFont="1" applyBorder="1" applyAlignment="1"/>
    <xf numFmtId="0" fontId="5" fillId="0" borderId="1" xfId="0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2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topLeftCell="A17" zoomScaleSheetLayoutView="75" workbookViewId="0">
      <selection activeCell="A5" sqref="A5:J5"/>
    </sheetView>
  </sheetViews>
  <sheetFormatPr defaultRowHeight="15"/>
  <cols>
    <col min="1" max="1" width="21.140625" style="6" customWidth="1"/>
    <col min="2" max="2" width="31.140625" style="2" customWidth="1"/>
    <col min="3" max="3" width="25.7109375" style="2" customWidth="1"/>
    <col min="4" max="4" width="15.140625" style="2" customWidth="1"/>
    <col min="5" max="5" width="9.28515625" style="2" bestFit="1" customWidth="1"/>
    <col min="6" max="6" width="7" style="2" customWidth="1"/>
    <col min="7" max="7" width="9.140625" style="7"/>
    <col min="8" max="9" width="9.140625" style="2"/>
    <col min="10" max="10" width="37.7109375" style="2" customWidth="1"/>
    <col min="11" max="16384" width="9.140625" style="2"/>
  </cols>
  <sheetData>
    <row r="1" spans="1:10" ht="18.75">
      <c r="H1" s="13" t="s">
        <v>36</v>
      </c>
      <c r="I1" s="14"/>
      <c r="J1" s="14"/>
    </row>
    <row r="2" spans="1:10" ht="18.75">
      <c r="H2" s="13" t="s">
        <v>37</v>
      </c>
      <c r="I2" s="14"/>
      <c r="J2" s="14"/>
    </row>
    <row r="3" spans="1:10" ht="18.75">
      <c r="H3" s="13" t="s">
        <v>44</v>
      </c>
      <c r="I3" s="14"/>
      <c r="J3" s="14"/>
    </row>
    <row r="5" spans="1:10" ht="18.75">
      <c r="A5" s="37" t="s">
        <v>32</v>
      </c>
      <c r="B5" s="38"/>
      <c r="C5" s="38"/>
      <c r="D5" s="38"/>
      <c r="E5" s="38"/>
      <c r="F5" s="38"/>
      <c r="G5" s="38"/>
      <c r="H5" s="38"/>
      <c r="I5" s="38"/>
      <c r="J5" s="38"/>
    </row>
    <row r="7" spans="1:10" s="1" customFormat="1" ht="39.75" customHeight="1">
      <c r="A7" s="15" t="s">
        <v>21</v>
      </c>
      <c r="B7" s="16" t="s">
        <v>0</v>
      </c>
      <c r="C7" s="16" t="s">
        <v>22</v>
      </c>
      <c r="D7" s="16" t="s">
        <v>23</v>
      </c>
      <c r="E7" s="42" t="s">
        <v>1</v>
      </c>
      <c r="F7" s="42"/>
      <c r="G7" s="42"/>
      <c r="H7" s="42"/>
      <c r="I7" s="42"/>
      <c r="J7" s="42" t="s">
        <v>24</v>
      </c>
    </row>
    <row r="8" spans="1:10" ht="18.75">
      <c r="A8" s="15"/>
      <c r="B8" s="17"/>
      <c r="C8" s="18"/>
      <c r="D8" s="18"/>
      <c r="E8" s="19" t="s">
        <v>39</v>
      </c>
      <c r="F8" s="20">
        <v>2019</v>
      </c>
      <c r="G8" s="21">
        <v>2020</v>
      </c>
      <c r="H8" s="22">
        <v>2021</v>
      </c>
      <c r="I8" s="20">
        <v>2022</v>
      </c>
      <c r="J8" s="43"/>
    </row>
    <row r="9" spans="1:10" s="3" customFormat="1" ht="18.75">
      <c r="A9" s="16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1">
        <v>7</v>
      </c>
      <c r="H9" s="22">
        <v>8</v>
      </c>
      <c r="I9" s="20">
        <v>9</v>
      </c>
      <c r="J9" s="20">
        <v>10</v>
      </c>
    </row>
    <row r="10" spans="1:10" ht="112.5" customHeight="1">
      <c r="A10" s="34" t="s">
        <v>40</v>
      </c>
      <c r="B10" s="23" t="s">
        <v>2</v>
      </c>
      <c r="C10" s="23" t="s">
        <v>3</v>
      </c>
      <c r="D10" s="23" t="s">
        <v>4</v>
      </c>
      <c r="E10" s="24">
        <f>F10+G10+H10+I10</f>
        <v>0</v>
      </c>
      <c r="F10" s="24"/>
      <c r="G10" s="25"/>
      <c r="H10" s="26"/>
      <c r="I10" s="24"/>
      <c r="J10" s="23" t="s">
        <v>6</v>
      </c>
    </row>
    <row r="11" spans="1:10" s="4" customFormat="1" ht="78.75" customHeight="1">
      <c r="A11" s="35"/>
      <c r="B11" s="23" t="s">
        <v>25</v>
      </c>
      <c r="C11" s="23" t="s">
        <v>7</v>
      </c>
      <c r="D11" s="23" t="s">
        <v>4</v>
      </c>
      <c r="E11" s="24">
        <f t="shared" ref="E11:E18" si="0">F11+G11+H11+I11</f>
        <v>0</v>
      </c>
      <c r="F11" s="24"/>
      <c r="G11" s="25"/>
      <c r="H11" s="26"/>
      <c r="I11" s="24"/>
      <c r="J11" s="23" t="s">
        <v>8</v>
      </c>
    </row>
    <row r="12" spans="1:10" s="4" customFormat="1" ht="79.5" customHeight="1">
      <c r="A12" s="36"/>
      <c r="B12" s="23" t="s">
        <v>9</v>
      </c>
      <c r="C12" s="23" t="s">
        <v>10</v>
      </c>
      <c r="D12" s="23" t="s">
        <v>4</v>
      </c>
      <c r="E12" s="24">
        <f t="shared" si="0"/>
        <v>69.7</v>
      </c>
      <c r="F12" s="24"/>
      <c r="G12" s="25">
        <v>14.7</v>
      </c>
      <c r="H12" s="26">
        <v>25</v>
      </c>
      <c r="I12" s="24">
        <v>30</v>
      </c>
      <c r="J12" s="23" t="s">
        <v>11</v>
      </c>
    </row>
    <row r="13" spans="1:10" s="4" customFormat="1" ht="93" customHeight="1">
      <c r="A13" s="34" t="s">
        <v>41</v>
      </c>
      <c r="B13" s="23" t="s">
        <v>12</v>
      </c>
      <c r="C13" s="23" t="s">
        <v>13</v>
      </c>
      <c r="D13" s="23" t="s">
        <v>4</v>
      </c>
      <c r="E13" s="24">
        <f t="shared" si="0"/>
        <v>266.89999999999998</v>
      </c>
      <c r="F13" s="27"/>
      <c r="G13" s="25">
        <v>74.3</v>
      </c>
      <c r="H13" s="26">
        <v>88.1</v>
      </c>
      <c r="I13" s="24">
        <v>104.5</v>
      </c>
      <c r="J13" s="23" t="s">
        <v>43</v>
      </c>
    </row>
    <row r="14" spans="1:10" s="4" customFormat="1" ht="134.25" customHeight="1">
      <c r="A14" s="35"/>
      <c r="B14" s="23" t="s">
        <v>26</v>
      </c>
      <c r="C14" s="23" t="s">
        <v>14</v>
      </c>
      <c r="D14" s="23" t="s">
        <v>4</v>
      </c>
      <c r="E14" s="24">
        <f t="shared" si="0"/>
        <v>400.2</v>
      </c>
      <c r="F14" s="24"/>
      <c r="G14" s="25">
        <v>36.700000000000003</v>
      </c>
      <c r="H14" s="26">
        <f>201.5+100</f>
        <v>301.5</v>
      </c>
      <c r="I14" s="24">
        <v>62</v>
      </c>
      <c r="J14" s="23" t="s">
        <v>15</v>
      </c>
    </row>
    <row r="15" spans="1:10" s="4" customFormat="1" ht="93.75" customHeight="1">
      <c r="A15" s="36"/>
      <c r="B15" s="23" t="s">
        <v>16</v>
      </c>
      <c r="C15" s="23" t="s">
        <v>14</v>
      </c>
      <c r="D15" s="23" t="s">
        <v>4</v>
      </c>
      <c r="E15" s="24">
        <f t="shared" si="0"/>
        <v>55.1</v>
      </c>
      <c r="F15" s="24"/>
      <c r="G15" s="25">
        <f>2.1+43</f>
        <v>45.1</v>
      </c>
      <c r="H15" s="26">
        <v>4</v>
      </c>
      <c r="I15" s="24">
        <v>6</v>
      </c>
      <c r="J15" s="23" t="s">
        <v>17</v>
      </c>
    </row>
    <row r="16" spans="1:10" s="4" customFormat="1" ht="173.25" customHeight="1">
      <c r="A16" s="28" t="s">
        <v>27</v>
      </c>
      <c r="B16" s="23" t="s">
        <v>30</v>
      </c>
      <c r="C16" s="23" t="s">
        <v>18</v>
      </c>
      <c r="D16" s="23" t="s">
        <v>29</v>
      </c>
      <c r="E16" s="24">
        <f t="shared" si="0"/>
        <v>1327.2060000000001</v>
      </c>
      <c r="F16" s="24">
        <v>29.1</v>
      </c>
      <c r="G16" s="25">
        <f>306.1-73.729+92-0.4-17</f>
        <v>306.97100000000006</v>
      </c>
      <c r="H16" s="26">
        <f>378+150-5.9+0.435</f>
        <v>522.53499999999997</v>
      </c>
      <c r="I16" s="24">
        <v>468.6</v>
      </c>
      <c r="J16" s="23" t="s">
        <v>28</v>
      </c>
    </row>
    <row r="17" spans="1:11" s="4" customFormat="1" ht="130.5" customHeight="1">
      <c r="A17" s="28" t="s">
        <v>42</v>
      </c>
      <c r="B17" s="23" t="s">
        <v>19</v>
      </c>
      <c r="C17" s="23" t="s">
        <v>20</v>
      </c>
      <c r="D17" s="23" t="s">
        <v>29</v>
      </c>
      <c r="E17" s="24">
        <f t="shared" si="0"/>
        <v>3036.8020000000001</v>
      </c>
      <c r="F17" s="24">
        <v>39.200000000000003</v>
      </c>
      <c r="G17" s="25">
        <f>949+53-32.1+14.632-2.25+4-6</f>
        <v>980.28199999999993</v>
      </c>
      <c r="H17" s="26">
        <f>646+48.8+100+165+20+1.7+0.52+92.9+1.4</f>
        <v>1076.3200000000002</v>
      </c>
      <c r="I17" s="24">
        <v>941</v>
      </c>
      <c r="J17" s="23" t="s">
        <v>34</v>
      </c>
      <c r="K17" s="5" t="s">
        <v>5</v>
      </c>
    </row>
    <row r="18" spans="1:11" s="4" customFormat="1" ht="39" customHeight="1">
      <c r="A18" s="39" t="s">
        <v>31</v>
      </c>
      <c r="B18" s="40"/>
      <c r="C18" s="40"/>
      <c r="D18" s="41"/>
      <c r="E18" s="29">
        <f t="shared" si="0"/>
        <v>5155.9549999999999</v>
      </c>
      <c r="F18" s="29">
        <f t="shared" ref="F18:I18" si="1">F10+F11+F12+F13+F14+F15+F16+F17</f>
        <v>68.300000000000011</v>
      </c>
      <c r="G18" s="29">
        <v>1458.1</v>
      </c>
      <c r="H18" s="29">
        <f t="shared" si="1"/>
        <v>2017.4550000000002</v>
      </c>
      <c r="I18" s="30">
        <f t="shared" si="1"/>
        <v>1612.1</v>
      </c>
      <c r="J18" s="31" t="s">
        <v>33</v>
      </c>
    </row>
    <row r="20" spans="1:11" ht="23.25" customHeight="1"/>
    <row r="21" spans="1:11" s="10" customFormat="1" ht="24" customHeight="1">
      <c r="A21" s="32" t="s">
        <v>35</v>
      </c>
      <c r="B21" s="33"/>
      <c r="G21" s="11"/>
      <c r="J21" s="10" t="s">
        <v>38</v>
      </c>
    </row>
    <row r="24" spans="1:11" hidden="1"/>
    <row r="25" spans="1:11" hidden="1"/>
    <row r="26" spans="1:11" ht="22.5" customHeight="1">
      <c r="E26" s="8">
        <v>5061.1000000000004</v>
      </c>
      <c r="F26" s="8">
        <v>68.3</v>
      </c>
      <c r="G26" s="8">
        <v>1458.1</v>
      </c>
      <c r="H26" s="8">
        <v>1922.6</v>
      </c>
      <c r="I26" s="8">
        <v>1612.1</v>
      </c>
      <c r="J26" s="12">
        <f>F26+G26+H26+I26</f>
        <v>5061.1000000000004</v>
      </c>
    </row>
    <row r="27" spans="1:11">
      <c r="E27" s="9">
        <f>E18</f>
        <v>5155.9549999999999</v>
      </c>
      <c r="F27" s="9">
        <f t="shared" ref="F27:I27" si="2">F18</f>
        <v>68.300000000000011</v>
      </c>
      <c r="G27" s="9">
        <f t="shared" si="2"/>
        <v>1458.1</v>
      </c>
      <c r="H27" s="9">
        <f t="shared" si="2"/>
        <v>2017.4550000000002</v>
      </c>
      <c r="I27" s="9">
        <f t="shared" si="2"/>
        <v>1612.1</v>
      </c>
    </row>
    <row r="28" spans="1:11">
      <c r="E28" s="8">
        <f>E27-E26</f>
        <v>94.854999999999563</v>
      </c>
      <c r="F28" s="8">
        <f t="shared" ref="F28:I28" si="3">F27-F26</f>
        <v>0</v>
      </c>
      <c r="G28" s="8">
        <f t="shared" si="3"/>
        <v>0</v>
      </c>
      <c r="H28" s="8">
        <f t="shared" si="3"/>
        <v>94.855000000000246</v>
      </c>
      <c r="I28" s="8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1.1811023622047243" right="0.39370078740157483" top="0.78740157480314965" bottom="0.78740157480314965" header="0.51181102362204722" footer="0.51181102362204722"/>
  <pageSetup paperSize="9" scale="73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2021-12-29T08:33:58Z</dcterms:modified>
</cp:coreProperties>
</file>