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480" windowHeight="11640"/>
  </bookViews>
  <sheets>
    <sheet name="первон.рік" sheetId="1" r:id="rId1"/>
  </sheets>
  <definedNames>
    <definedName name="_xlnm.Print_Titles" localSheetId="0">первон.рік!$A:$C</definedName>
  </definedNames>
  <calcPr calcId="144525"/>
</workbook>
</file>

<file path=xl/calcChain.xml><?xml version="1.0" encoding="utf-8"?>
<calcChain xmlns="http://schemas.openxmlformats.org/spreadsheetml/2006/main">
  <c r="G97" i="1" l="1"/>
  <c r="I97" i="1" s="1"/>
  <c r="F97" i="1"/>
  <c r="I96" i="1"/>
  <c r="H96" i="1"/>
  <c r="G95" i="1"/>
  <c r="I95" i="1" s="1"/>
  <c r="F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H97" i="1" l="1"/>
  <c r="H95" i="1"/>
</calcChain>
</file>

<file path=xl/sharedStrings.xml><?xml version="1.0" encoding="utf-8"?>
<sst xmlns="http://schemas.openxmlformats.org/spreadsheetml/2006/main" count="106" uniqueCount="101">
  <si>
    <t>Виконання дохідної частини бюджету м.Березань</t>
  </si>
  <si>
    <t>за 2018 рік</t>
  </si>
  <si>
    <t xml:space="preserve">                                       тис.грн</t>
  </si>
  <si>
    <t>тис.грн.</t>
  </si>
  <si>
    <t>ЗАГАЛЬНИЙ ФОНД</t>
  </si>
  <si>
    <t>ККД</t>
  </si>
  <si>
    <t>Доходи</t>
  </si>
  <si>
    <t>м. Березань</t>
  </si>
  <si>
    <t>Поч.річн. план</t>
  </si>
  <si>
    <t>Уточн.річн. план</t>
  </si>
  <si>
    <t xml:space="preserve">План на 2018 рік                        </t>
  </si>
  <si>
    <t>Факт за 2018 рік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</si>
  <si>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</si>
  <si>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</si>
  <si>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</si>
  <si>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</si>
  <si>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</si>
  <si>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</si>
  <si>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</si>
  <si>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</si>
  <si>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</si>
  <si>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</si>
  <si>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</si>
  <si>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</si>
  <si>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</si>
  <si>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</si>
  <si>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</si>
  <si>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</si>
  <si>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</si>
  <si>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</si>
  <si>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</si>
  <si>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</si>
  <si>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</si>
  <si>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</si>
  <si>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  </t>
  </si>
  <si>
    <t>Орендна плата за землю  </t>
  </si>
  <si>
    <t>Земельний податок з фізичних осіб  </t>
  </si>
  <si>
    <t>Орендна плата з фізичних осіб  </t>
  </si>
  <si>
    <t xml:space="preserve">Транспортний податок </t>
  </si>
  <si>
    <t>Туристичний збір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</si>
  <si>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</si>
  <si>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</si>
  <si>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</si>
  <si>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</si>
  <si>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</si>
  <si>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</si>
  <si>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Податки та збори , не віднесені до інших категорій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</si>
  <si>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</si>
  <si>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</si>
  <si>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</si>
  <si>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</si>
  <si>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</si>
  <si>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</si>
  <si>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</si>
  <si>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в т.ч 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</si>
  <si>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</si>
  <si>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</si>
  <si>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</si>
  <si>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</si>
  <si>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</si>
  <si>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</si>
  <si>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</si>
  <si>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</si>
  <si>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Дотація</t>
  </si>
  <si>
    <t>Субвенції, всього:</t>
  </si>
  <si>
    <t>в т.ч.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</si>
  <si>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</si>
  <si>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</si>
  <si>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</si>
  <si>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</si>
  <si>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медична субв.Баришівка</t>
  </si>
  <si>
    <t>Інші субвенції 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</si>
  <si>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t>
  </si>
  <si>
    <t>Всього без урахування трансферт</t>
  </si>
  <si>
    <t>Всього загального фонду</t>
  </si>
  <si>
    <t xml:space="preserve"> СПЕЦІАЛЬНИЙ ФОНД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</si>
  <si>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</si>
  <si>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</si>
  <si>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</si>
  <si>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</si>
  <si>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</si>
  <si>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</si>
  <si>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</si>
  <si>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</si>
  <si>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</si>
  <si>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</si>
  <si>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</si>
  <si>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</si>
  <si>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</si>
  <si>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</si>
  <si>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</si>
  <si>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</si>
  <si>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Надходження коштів від відшкодування втрат с/г вир-ва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</si>
  <si>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</si>
  <si>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</si>
  <si>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Субвенції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</si>
  <si>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</si>
  <si>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спеціального фонду</t>
  </si>
  <si>
    <t>РАЗОМ ДОХОДІВ</t>
  </si>
  <si>
    <t>Начальник фінансового управління</t>
  </si>
  <si>
    <t xml:space="preserve">                          В.М.Матвієнко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</si>
</sst>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/>
    <xf numFmtId="164" fontId="4" fillId="0" borderId="4" xfId="0" applyNumberFormat="1" applyFont="1" applyBorder="1"/>
    <xf numFmtId="165" fontId="4" fillId="0" borderId="4" xfId="0" applyNumberFormat="1" applyFont="1" applyBorder="1"/>
    <xf numFmtId="165" fontId="4" fillId="0" borderId="4" xfId="0" applyNumberFormat="1" applyFont="1" applyFill="1" applyBorder="1"/>
    <xf numFmtId="164" fontId="5" fillId="2" borderId="4" xfId="0" applyNumberFormat="1" applyFont="1" applyFill="1" applyBorder="1"/>
    <xf numFmtId="165" fontId="5" fillId="2" borderId="4" xfId="0" applyNumberFormat="1" applyFont="1" applyFill="1" applyBorder="1"/>
    <xf numFmtId="0" fontId="2" fillId="0" borderId="4" xfId="0" applyFont="1" applyBorder="1"/>
    <xf numFmtId="165" fontId="2" fillId="0" borderId="4" xfId="0" applyNumberFormat="1" applyFont="1" applyBorder="1"/>
    <xf numFmtId="0" fontId="2" fillId="0" borderId="0" xfId="0" applyFont="1" applyBorder="1"/>
    <xf numFmtId="165" fontId="2" fillId="0" borderId="0" xfId="0" applyNumberFormat="1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4" xfId="0" applyFont="1" applyFill="1" applyBorder="1"/>
    <xf numFmtId="0" fontId="4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C1" workbookViewId="0">
      <selection activeCell="G4" sqref="G4"/>
    </sheetView>
  </sheetViews>
  <sheetFormatPr defaultRowHeight="12.75" x14ac:dyDescent="0.2"/>
  <cols>
    <col min="1" max="1" width="5.7109375" hidden="1" customWidth="1"/>
    <col min="2" max="2" width="3.5703125" hidden="1" customWidth="1"/>
    <col min="3" max="3" width="58.5703125" customWidth="1"/>
    <col min="4" max="5" width="13.85546875" hidden="1" customWidth="1"/>
    <col min="6" max="6" width="14" customWidth="1"/>
    <col min="7" max="7" width="13" customWidth="1"/>
    <col min="8" max="8" width="12.5703125" customWidth="1"/>
    <col min="9" max="9" width="12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A3" s="1"/>
      <c r="B3" s="1"/>
      <c r="C3" s="1"/>
      <c r="D3" s="1"/>
      <c r="E3" s="1"/>
      <c r="F3" s="2" t="s">
        <v>1</v>
      </c>
      <c r="G3" s="1"/>
      <c r="H3" s="1"/>
      <c r="I3" s="1"/>
      <c r="J3" s="1"/>
      <c r="K3" s="1"/>
      <c r="L3" s="1"/>
    </row>
    <row r="4" spans="1:12" ht="18.75" x14ac:dyDescent="0.3">
      <c r="A4" s="2" t="s">
        <v>2</v>
      </c>
      <c r="B4" s="1"/>
      <c r="C4" s="1"/>
      <c r="D4" s="1"/>
      <c r="E4" s="1"/>
      <c r="F4" s="1"/>
      <c r="G4" s="1"/>
      <c r="H4" s="1"/>
      <c r="I4" s="1" t="s">
        <v>3</v>
      </c>
      <c r="J4" s="1"/>
      <c r="K4" s="1"/>
      <c r="L4" s="1"/>
    </row>
    <row r="5" spans="1:12" ht="18" customHeight="1" x14ac:dyDescent="0.3">
      <c r="A5" s="2"/>
      <c r="B5" s="1"/>
      <c r="C5" s="17" t="s">
        <v>4</v>
      </c>
      <c r="D5" s="18"/>
      <c r="E5" s="18"/>
      <c r="F5" s="19"/>
      <c r="G5" s="18"/>
      <c r="H5" s="18"/>
      <c r="I5" s="20"/>
      <c r="J5" s="1"/>
      <c r="K5" s="1"/>
      <c r="L5" s="1"/>
    </row>
    <row r="6" spans="1:12" ht="18.75" hidden="1" customHeight="1" x14ac:dyDescent="0.3">
      <c r="A6" s="21"/>
      <c r="B6" s="22" t="s">
        <v>5</v>
      </c>
      <c r="C6" s="24" t="s">
        <v>6</v>
      </c>
      <c r="D6" s="26" t="s">
        <v>7</v>
      </c>
      <c r="E6" s="27"/>
      <c r="F6" s="27"/>
      <c r="G6" s="27"/>
      <c r="H6" s="27"/>
      <c r="I6" s="27"/>
    </row>
    <row r="7" spans="1:12" ht="78.75" customHeight="1" x14ac:dyDescent="0.2">
      <c r="A7" s="21"/>
      <c r="B7" s="23"/>
      <c r="C7" s="25"/>
      <c r="D7" s="3" t="s">
        <v>8</v>
      </c>
      <c r="E7" s="3" t="s">
        <v>9</v>
      </c>
      <c r="F7" s="3" t="s">
        <v>10</v>
      </c>
      <c r="G7" s="3" t="s">
        <v>11</v>
      </c>
      <c r="H7" s="4" t="s">
        <v>12</v>
      </c>
      <c r="I7" s="4" t="s">
        <v>13</v>
      </c>
    </row>
    <row r="8" spans="1:12" ht="18.75" hidden="1" x14ac:dyDescent="0.3">
      <c r="A8" s="5"/>
      <c r="B8" s="5">
        <v>10000000</v>
      </c>
      <c r="C8" s="5" t="s">
        <v>14</v>
      </c>
      <c r="D8" s="6">
        <v>51721</v>
      </c>
      <c r="E8" s="6">
        <v>51721</v>
      </c>
      <c r="F8" s="6">
        <v>11023.2</v>
      </c>
      <c r="G8" s="6">
        <v>14101.352530000002</v>
      </c>
      <c r="H8" s="6">
        <f t="shared" ref="H8:H70" si="0">G8-F8</f>
        <v>3078.1525300000012</v>
      </c>
      <c r="I8" s="6">
        <f t="shared" ref="I8:I70" si="1">IF(F8=0,0,G8/F8*100)</f>
        <v>127.92430991000798</v>
      </c>
    </row>
    <row r="9" spans="1:12" ht="18.75" hidden="1" x14ac:dyDescent="0.3">
      <c r="A9" s="5"/>
      <c r="B9" s="5">
        <v>11000000</v>
      </c>
      <c r="C9" s="5" t="s">
        <v>15</v>
      </c>
      <c r="D9" s="6">
        <v>24820</v>
      </c>
      <c r="E9" s="6">
        <v>24820</v>
      </c>
      <c r="F9" s="6">
        <v>5108</v>
      </c>
      <c r="G9" s="6">
        <v>6771.4878300000009</v>
      </c>
      <c r="H9" s="6">
        <f t="shared" si="0"/>
        <v>1663.4878300000009</v>
      </c>
      <c r="I9" s="6">
        <f t="shared" si="1"/>
        <v>132.56632400156619</v>
      </c>
    </row>
    <row r="10" spans="1:12" ht="26.25" customHeight="1" x14ac:dyDescent="0.3">
      <c r="A10" s="5"/>
      <c r="B10" s="5">
        <v>11010000</v>
      </c>
      <c r="C10" s="5" t="s">
        <v>16</v>
      </c>
      <c r="D10" s="6">
        <v>24800</v>
      </c>
      <c r="E10" s="6">
        <v>24800</v>
      </c>
      <c r="F10" s="7">
        <v>33995</v>
      </c>
      <c r="G10" s="7">
        <v>39007.1</v>
      </c>
      <c r="H10" s="7">
        <f t="shared" si="0"/>
        <v>5012.0999999999985</v>
      </c>
      <c r="I10" s="7">
        <f t="shared" si="1"/>
        <v>114.74363877040741</v>
      </c>
    </row>
    <row r="11" spans="1:12" ht="18.75" hidden="1" x14ac:dyDescent="0.3">
      <c r="A11" s="5"/>
      <c r="B11" s="5">
        <v>11010100</v>
      </c>
      <c r="C11" s="5" t="s">
        <v>17</v>
      </c>
      <c r="D11" s="6">
        <v>23085</v>
      </c>
      <c r="E11" s="6">
        <v>23085</v>
      </c>
      <c r="F11" s="7">
        <v>4780</v>
      </c>
      <c r="G11" s="7">
        <v>6182.8473400000003</v>
      </c>
      <c r="H11" s="7">
        <f t="shared" si="0"/>
        <v>1402.8473400000003</v>
      </c>
      <c r="I11" s="7">
        <f t="shared" si="1"/>
        <v>129.34827071129709</v>
      </c>
    </row>
    <row r="12" spans="1:12" ht="18.75" hidden="1" x14ac:dyDescent="0.3">
      <c r="A12" s="5"/>
      <c r="B12" s="5">
        <v>11010200</v>
      </c>
      <c r="C12" s="5" t="s">
        <v>18</v>
      </c>
      <c r="D12" s="6">
        <v>1400</v>
      </c>
      <c r="E12" s="6">
        <v>1400</v>
      </c>
      <c r="F12" s="7">
        <v>285</v>
      </c>
      <c r="G12" s="7">
        <v>469.19698</v>
      </c>
      <c r="H12" s="7">
        <f t="shared" si="0"/>
        <v>184.19698</v>
      </c>
      <c r="I12" s="7">
        <f t="shared" si="1"/>
        <v>164.63051929824562</v>
      </c>
    </row>
    <row r="13" spans="1:12" ht="18.75" hidden="1" x14ac:dyDescent="0.3">
      <c r="A13" s="5"/>
      <c r="B13" s="5">
        <v>11010400</v>
      </c>
      <c r="C13" s="5" t="s">
        <v>19</v>
      </c>
      <c r="D13" s="6">
        <v>145</v>
      </c>
      <c r="E13" s="6">
        <v>145</v>
      </c>
      <c r="F13" s="7">
        <v>25</v>
      </c>
      <c r="G13" s="7">
        <v>33.276980000000002</v>
      </c>
      <c r="H13" s="7">
        <f t="shared" si="0"/>
        <v>8.2769800000000018</v>
      </c>
      <c r="I13" s="7">
        <f t="shared" si="1"/>
        <v>133.10792000000001</v>
      </c>
    </row>
    <row r="14" spans="1:12" ht="18.75" hidden="1" x14ac:dyDescent="0.3">
      <c r="A14" s="5"/>
      <c r="B14" s="5">
        <v>11010500</v>
      </c>
      <c r="C14" s="5" t="s">
        <v>20</v>
      </c>
      <c r="D14" s="6">
        <v>170</v>
      </c>
      <c r="E14" s="6">
        <v>170</v>
      </c>
      <c r="F14" s="7">
        <v>15</v>
      </c>
      <c r="G14" s="7">
        <v>78.962530000000001</v>
      </c>
      <c r="H14" s="7">
        <f t="shared" si="0"/>
        <v>63.962530000000001</v>
      </c>
      <c r="I14" s="7">
        <f t="shared" si="1"/>
        <v>526.41686666666669</v>
      </c>
    </row>
    <row r="15" spans="1:12" ht="18.75" hidden="1" x14ac:dyDescent="0.3">
      <c r="A15" s="5"/>
      <c r="B15" s="5">
        <v>11020000</v>
      </c>
      <c r="C15" s="5" t="s">
        <v>21</v>
      </c>
      <c r="D15" s="6">
        <v>20</v>
      </c>
      <c r="E15" s="6">
        <v>20</v>
      </c>
      <c r="F15" s="7">
        <v>3</v>
      </c>
      <c r="G15" s="7">
        <v>7.2039999999999997</v>
      </c>
      <c r="H15" s="7">
        <f t="shared" si="0"/>
        <v>4.2039999999999997</v>
      </c>
      <c r="I15" s="7">
        <f t="shared" si="1"/>
        <v>240.1333333333333</v>
      </c>
    </row>
    <row r="16" spans="1:12" ht="18.75" hidden="1" x14ac:dyDescent="0.3">
      <c r="A16" s="5"/>
      <c r="B16" s="5">
        <v>11020200</v>
      </c>
      <c r="C16" s="5" t="s">
        <v>22</v>
      </c>
      <c r="D16" s="6">
        <v>20</v>
      </c>
      <c r="E16" s="6">
        <v>20</v>
      </c>
      <c r="F16" s="7">
        <v>10</v>
      </c>
      <c r="G16" s="7">
        <v>7.5</v>
      </c>
      <c r="H16" s="7">
        <f t="shared" si="0"/>
        <v>-2.5</v>
      </c>
      <c r="I16" s="7">
        <f t="shared" si="1"/>
        <v>75</v>
      </c>
    </row>
    <row r="17" spans="1:9" ht="23.25" customHeight="1" x14ac:dyDescent="0.3">
      <c r="A17" s="5"/>
      <c r="B17" s="5">
        <v>14000000</v>
      </c>
      <c r="C17" s="5" t="s">
        <v>23</v>
      </c>
      <c r="D17" s="6">
        <v>10345</v>
      </c>
      <c r="E17" s="6">
        <v>10345</v>
      </c>
      <c r="F17" s="7">
        <v>11300</v>
      </c>
      <c r="G17" s="7">
        <v>10668</v>
      </c>
      <c r="H17" s="7">
        <f t="shared" si="0"/>
        <v>-632</v>
      </c>
      <c r="I17" s="7">
        <f t="shared" si="1"/>
        <v>94.407079646017706</v>
      </c>
    </row>
    <row r="18" spans="1:9" ht="23.25" customHeight="1" x14ac:dyDescent="0.3">
      <c r="A18" s="5"/>
      <c r="B18" s="5">
        <v>14020000</v>
      </c>
      <c r="C18" s="5" t="s">
        <v>24</v>
      </c>
      <c r="D18" s="6">
        <v>0</v>
      </c>
      <c r="E18" s="6">
        <v>0</v>
      </c>
      <c r="F18" s="7">
        <v>2000</v>
      </c>
      <c r="G18" s="7">
        <v>1707.3</v>
      </c>
      <c r="H18" s="7">
        <f t="shared" si="0"/>
        <v>-292.70000000000005</v>
      </c>
      <c r="I18" s="7">
        <f t="shared" si="1"/>
        <v>85.365000000000009</v>
      </c>
    </row>
    <row r="19" spans="1:9" ht="18.75" hidden="1" x14ac:dyDescent="0.3">
      <c r="A19" s="5"/>
      <c r="B19" s="5">
        <v>14021900</v>
      </c>
      <c r="C19" s="5" t="s">
        <v>25</v>
      </c>
      <c r="D19" s="6">
        <v>0</v>
      </c>
      <c r="E19" s="6">
        <v>0</v>
      </c>
      <c r="F19" s="7">
        <v>0</v>
      </c>
      <c r="G19" s="7">
        <v>395.53609</v>
      </c>
      <c r="H19" s="7">
        <f t="shared" si="0"/>
        <v>395.53609</v>
      </c>
      <c r="I19" s="7">
        <f t="shared" si="1"/>
        <v>0</v>
      </c>
    </row>
    <row r="20" spans="1:9" ht="23.25" customHeight="1" x14ac:dyDescent="0.3">
      <c r="A20" s="5"/>
      <c r="B20" s="5">
        <v>14030000</v>
      </c>
      <c r="C20" s="5" t="s">
        <v>26</v>
      </c>
      <c r="D20" s="6">
        <v>0</v>
      </c>
      <c r="E20" s="6">
        <v>0</v>
      </c>
      <c r="F20" s="7">
        <v>7500</v>
      </c>
      <c r="G20" s="7">
        <v>7030.6</v>
      </c>
      <c r="H20" s="7">
        <f t="shared" si="0"/>
        <v>-469.39999999999964</v>
      </c>
      <c r="I20" s="7">
        <f t="shared" si="1"/>
        <v>93.741333333333344</v>
      </c>
    </row>
    <row r="21" spans="1:9" ht="18.75" hidden="1" x14ac:dyDescent="0.3">
      <c r="A21" s="5"/>
      <c r="B21" s="5">
        <v>14031900</v>
      </c>
      <c r="C21" s="5" t="s">
        <v>25</v>
      </c>
      <c r="D21" s="6">
        <v>0</v>
      </c>
      <c r="E21" s="6">
        <v>0</v>
      </c>
      <c r="F21" s="7">
        <v>0</v>
      </c>
      <c r="G21" s="7">
        <v>1355.06385</v>
      </c>
      <c r="H21" s="7">
        <f t="shared" si="0"/>
        <v>1355.06385</v>
      </c>
      <c r="I21" s="7">
        <f t="shared" si="1"/>
        <v>0</v>
      </c>
    </row>
    <row r="22" spans="1:9" ht="25.5" customHeight="1" x14ac:dyDescent="0.3">
      <c r="A22" s="5"/>
      <c r="B22" s="5">
        <v>14040000</v>
      </c>
      <c r="C22" s="5" t="s">
        <v>27</v>
      </c>
      <c r="D22" s="6">
        <v>10345</v>
      </c>
      <c r="E22" s="6">
        <v>10345</v>
      </c>
      <c r="F22" s="7">
        <v>1800</v>
      </c>
      <c r="G22" s="7">
        <v>1930</v>
      </c>
      <c r="H22" s="7">
        <f t="shared" si="0"/>
        <v>130</v>
      </c>
      <c r="I22" s="7">
        <f t="shared" si="1"/>
        <v>107.22222222222221</v>
      </c>
    </row>
    <row r="23" spans="1:9" ht="18.75" hidden="1" x14ac:dyDescent="0.3">
      <c r="A23" s="5"/>
      <c r="B23" s="5">
        <v>18000000</v>
      </c>
      <c r="C23" s="5" t="s">
        <v>28</v>
      </c>
      <c r="D23" s="6">
        <v>16556</v>
      </c>
      <c r="E23" s="6">
        <v>16556</v>
      </c>
      <c r="F23" s="7">
        <v>3715.2</v>
      </c>
      <c r="G23" s="7">
        <v>4657.74575</v>
      </c>
      <c r="H23" s="7">
        <f t="shared" si="0"/>
        <v>942.54575000000023</v>
      </c>
      <c r="I23" s="7">
        <f t="shared" si="1"/>
        <v>125.36998681093885</v>
      </c>
    </row>
    <row r="24" spans="1:9" ht="23.25" customHeight="1" x14ac:dyDescent="0.3">
      <c r="A24" s="5"/>
      <c r="B24" s="5">
        <v>18010000</v>
      </c>
      <c r="C24" s="5" t="s">
        <v>29</v>
      </c>
      <c r="D24" s="6">
        <v>10555</v>
      </c>
      <c r="E24" s="6">
        <v>10555</v>
      </c>
      <c r="F24" s="7">
        <v>11800</v>
      </c>
      <c r="G24" s="7">
        <v>12753.1</v>
      </c>
      <c r="H24" s="7">
        <f t="shared" si="0"/>
        <v>953.10000000000036</v>
      </c>
      <c r="I24" s="7">
        <f t="shared" si="1"/>
        <v>108.0771186440678</v>
      </c>
    </row>
    <row r="25" spans="1:9" ht="24" customHeight="1" x14ac:dyDescent="0.3">
      <c r="A25" s="5"/>
      <c r="B25" s="5">
        <v>18010100</v>
      </c>
      <c r="C25" s="5" t="s">
        <v>30</v>
      </c>
      <c r="D25" s="6">
        <v>5</v>
      </c>
      <c r="E25" s="6">
        <v>5</v>
      </c>
      <c r="F25" s="7">
        <v>1700</v>
      </c>
      <c r="G25" s="7">
        <v>1708.5</v>
      </c>
      <c r="H25" s="7">
        <f t="shared" si="0"/>
        <v>8.5</v>
      </c>
      <c r="I25" s="7">
        <f t="shared" si="1"/>
        <v>100.49999999999999</v>
      </c>
    </row>
    <row r="26" spans="1:9" ht="18.75" hidden="1" x14ac:dyDescent="0.3">
      <c r="A26" s="5"/>
      <c r="B26" s="5">
        <v>18010200</v>
      </c>
      <c r="C26" s="5" t="s">
        <v>31</v>
      </c>
      <c r="D26" s="6">
        <v>35</v>
      </c>
      <c r="E26" s="6">
        <v>35</v>
      </c>
      <c r="F26" s="7">
        <v>0</v>
      </c>
      <c r="G26" s="7">
        <v>0.42995999999999995</v>
      </c>
      <c r="H26" s="7">
        <f t="shared" si="0"/>
        <v>0.42995999999999995</v>
      </c>
      <c r="I26" s="7">
        <f t="shared" si="1"/>
        <v>0</v>
      </c>
    </row>
    <row r="27" spans="1:9" ht="18.75" hidden="1" x14ac:dyDescent="0.3">
      <c r="A27" s="5"/>
      <c r="B27" s="5">
        <v>18010300</v>
      </c>
      <c r="C27" s="5" t="s">
        <v>32</v>
      </c>
      <c r="D27" s="6">
        <v>20</v>
      </c>
      <c r="E27" s="6">
        <v>20</v>
      </c>
      <c r="F27" s="7">
        <v>0</v>
      </c>
      <c r="G27" s="7">
        <v>0</v>
      </c>
      <c r="H27" s="7">
        <f t="shared" si="0"/>
        <v>0</v>
      </c>
      <c r="I27" s="7">
        <f t="shared" si="1"/>
        <v>0</v>
      </c>
    </row>
    <row r="28" spans="1:9" ht="18.75" hidden="1" x14ac:dyDescent="0.3">
      <c r="A28" s="5"/>
      <c r="B28" s="5">
        <v>18010400</v>
      </c>
      <c r="C28" s="5" t="s">
        <v>33</v>
      </c>
      <c r="D28" s="6">
        <v>640</v>
      </c>
      <c r="E28" s="6">
        <v>640</v>
      </c>
      <c r="F28" s="7">
        <v>170</v>
      </c>
      <c r="G28" s="7">
        <v>189.56754000000001</v>
      </c>
      <c r="H28" s="7">
        <f t="shared" si="0"/>
        <v>19.567540000000008</v>
      </c>
      <c r="I28" s="7">
        <f t="shared" si="1"/>
        <v>111.51031764705883</v>
      </c>
    </row>
    <row r="29" spans="1:9" ht="24" customHeight="1" x14ac:dyDescent="0.3">
      <c r="A29" s="5"/>
      <c r="B29" s="5">
        <v>18010500</v>
      </c>
      <c r="C29" s="5" t="s">
        <v>34</v>
      </c>
      <c r="D29" s="6">
        <v>1935</v>
      </c>
      <c r="E29" s="6">
        <v>1935</v>
      </c>
      <c r="F29" s="7">
        <v>2150</v>
      </c>
      <c r="G29" s="7">
        <v>2223.4</v>
      </c>
      <c r="H29" s="7">
        <f t="shared" si="0"/>
        <v>73.400000000000091</v>
      </c>
      <c r="I29" s="7">
        <f t="shared" si="1"/>
        <v>103.4139534883721</v>
      </c>
    </row>
    <row r="30" spans="1:9" ht="24" customHeight="1" x14ac:dyDescent="0.3">
      <c r="A30" s="5"/>
      <c r="B30" s="5">
        <v>18010600</v>
      </c>
      <c r="C30" s="5" t="s">
        <v>35</v>
      </c>
      <c r="D30" s="6">
        <v>7000</v>
      </c>
      <c r="E30" s="6">
        <v>7000</v>
      </c>
      <c r="F30" s="7">
        <v>7970</v>
      </c>
      <c r="G30" s="7">
        <v>8747.9</v>
      </c>
      <c r="H30" s="7">
        <f t="shared" si="0"/>
        <v>777.89999999999964</v>
      </c>
      <c r="I30" s="7">
        <f t="shared" si="1"/>
        <v>109.7603513174404</v>
      </c>
    </row>
    <row r="31" spans="1:9" ht="18.75" hidden="1" x14ac:dyDescent="0.3">
      <c r="A31" s="5"/>
      <c r="B31" s="5">
        <v>18010700</v>
      </c>
      <c r="C31" s="5" t="s">
        <v>36</v>
      </c>
      <c r="D31" s="6">
        <v>220</v>
      </c>
      <c r="E31" s="6">
        <v>220</v>
      </c>
      <c r="F31" s="7">
        <v>35</v>
      </c>
      <c r="G31" s="7">
        <v>47.370629999999998</v>
      </c>
      <c r="H31" s="7">
        <f t="shared" si="0"/>
        <v>12.370629999999998</v>
      </c>
      <c r="I31" s="7">
        <f t="shared" si="1"/>
        <v>135.34465714285713</v>
      </c>
    </row>
    <row r="32" spans="1:9" ht="18.75" hidden="1" x14ac:dyDescent="0.3">
      <c r="A32" s="5"/>
      <c r="B32" s="5">
        <v>18010900</v>
      </c>
      <c r="C32" s="5" t="s">
        <v>37</v>
      </c>
      <c r="D32" s="6">
        <v>700</v>
      </c>
      <c r="E32" s="6">
        <v>700</v>
      </c>
      <c r="F32" s="7">
        <v>175</v>
      </c>
      <c r="G32" s="7">
        <v>227.06783999999999</v>
      </c>
      <c r="H32" s="7">
        <f t="shared" si="0"/>
        <v>52.06783999999999</v>
      </c>
      <c r="I32" s="7">
        <f t="shared" si="1"/>
        <v>129.75305142857144</v>
      </c>
    </row>
    <row r="33" spans="1:9" ht="19.5" hidden="1" customHeight="1" x14ac:dyDescent="0.3">
      <c r="A33" s="5"/>
      <c r="B33" s="5">
        <v>18011100</v>
      </c>
      <c r="C33" s="5" t="s">
        <v>38</v>
      </c>
      <c r="D33" s="6">
        <v>0</v>
      </c>
      <c r="E33" s="6">
        <v>0</v>
      </c>
      <c r="F33" s="7">
        <v>13</v>
      </c>
      <c r="G33" s="7">
        <v>12.7</v>
      </c>
      <c r="H33" s="7">
        <f t="shared" si="0"/>
        <v>-0.30000000000000071</v>
      </c>
      <c r="I33" s="7">
        <f t="shared" si="1"/>
        <v>97.692307692307693</v>
      </c>
    </row>
    <row r="34" spans="1:9" ht="18.75" hidden="1" x14ac:dyDescent="0.3">
      <c r="A34" s="5"/>
      <c r="B34" s="5">
        <v>18030000</v>
      </c>
      <c r="C34" s="5" t="s">
        <v>39</v>
      </c>
      <c r="D34" s="6">
        <v>1</v>
      </c>
      <c r="E34" s="6">
        <v>1</v>
      </c>
      <c r="F34" s="7">
        <v>0.2</v>
      </c>
      <c r="G34" s="7">
        <v>0.22800000000000001</v>
      </c>
      <c r="H34" s="7">
        <f t="shared" si="0"/>
        <v>2.7999999999999997E-2</v>
      </c>
      <c r="I34" s="7">
        <f t="shared" si="1"/>
        <v>113.99999999999999</v>
      </c>
    </row>
    <row r="35" spans="1:9" ht="18.75" hidden="1" x14ac:dyDescent="0.3">
      <c r="A35" s="5"/>
      <c r="B35" s="5">
        <v>18030200</v>
      </c>
      <c r="C35" s="5" t="s">
        <v>40</v>
      </c>
      <c r="D35" s="6">
        <v>1</v>
      </c>
      <c r="E35" s="6">
        <v>1</v>
      </c>
      <c r="F35" s="7">
        <v>0.2</v>
      </c>
      <c r="G35" s="7">
        <v>0.22800000000000001</v>
      </c>
      <c r="H35" s="7">
        <f t="shared" si="0"/>
        <v>2.7999999999999997E-2</v>
      </c>
      <c r="I35" s="7">
        <f t="shared" si="1"/>
        <v>113.99999999999999</v>
      </c>
    </row>
    <row r="36" spans="1:9" ht="18.75" hidden="1" x14ac:dyDescent="0.3">
      <c r="A36" s="5"/>
      <c r="B36" s="5">
        <v>18040000</v>
      </c>
      <c r="C36" s="5" t="s">
        <v>41</v>
      </c>
      <c r="D36" s="6">
        <v>0</v>
      </c>
      <c r="E36" s="6">
        <v>0</v>
      </c>
      <c r="F36" s="7">
        <v>0</v>
      </c>
      <c r="G36" s="7">
        <v>-1.4278900000000001</v>
      </c>
      <c r="H36" s="7">
        <f t="shared" si="0"/>
        <v>-1.4278900000000001</v>
      </c>
      <c r="I36" s="7">
        <f t="shared" si="1"/>
        <v>0</v>
      </c>
    </row>
    <row r="37" spans="1:9" ht="0.75" hidden="1" customHeight="1" x14ac:dyDescent="0.3">
      <c r="A37" s="5"/>
      <c r="B37" s="5">
        <v>18040100</v>
      </c>
      <c r="C37" s="5" t="s">
        <v>42</v>
      </c>
      <c r="D37" s="6">
        <v>0</v>
      </c>
      <c r="E37" s="6">
        <v>0</v>
      </c>
      <c r="F37" s="7">
        <v>0</v>
      </c>
      <c r="G37" s="7">
        <v>-1.4278900000000001</v>
      </c>
      <c r="H37" s="7">
        <f t="shared" si="0"/>
        <v>-1.4278900000000001</v>
      </c>
      <c r="I37" s="7">
        <f t="shared" si="1"/>
        <v>0</v>
      </c>
    </row>
    <row r="38" spans="1:9" ht="24.75" customHeight="1" x14ac:dyDescent="0.3">
      <c r="A38" s="5"/>
      <c r="B38" s="5">
        <v>18050000</v>
      </c>
      <c r="C38" s="5" t="s">
        <v>43</v>
      </c>
      <c r="D38" s="6">
        <v>6000</v>
      </c>
      <c r="E38" s="6">
        <v>6000</v>
      </c>
      <c r="F38" s="7">
        <v>8300</v>
      </c>
      <c r="G38" s="7">
        <v>8546.2000000000007</v>
      </c>
      <c r="H38" s="7">
        <f t="shared" si="0"/>
        <v>246.20000000000073</v>
      </c>
      <c r="I38" s="7">
        <f t="shared" si="1"/>
        <v>102.96626506024099</v>
      </c>
    </row>
    <row r="39" spans="1:9" ht="18.75" hidden="1" x14ac:dyDescent="0.3">
      <c r="A39" s="5"/>
      <c r="B39" s="5">
        <v>18050300</v>
      </c>
      <c r="C39" s="5" t="s">
        <v>44</v>
      </c>
      <c r="D39" s="6">
        <v>800</v>
      </c>
      <c r="E39" s="6">
        <v>800</v>
      </c>
      <c r="F39" s="7">
        <v>110</v>
      </c>
      <c r="G39" s="7">
        <v>280.22143</v>
      </c>
      <c r="H39" s="7">
        <f t="shared" si="0"/>
        <v>170.22143</v>
      </c>
      <c r="I39" s="7">
        <f t="shared" si="1"/>
        <v>254.74675454545454</v>
      </c>
    </row>
    <row r="40" spans="1:9" ht="18.75" hidden="1" x14ac:dyDescent="0.3">
      <c r="A40" s="5"/>
      <c r="B40" s="5">
        <v>18050400</v>
      </c>
      <c r="C40" s="5" t="s">
        <v>45</v>
      </c>
      <c r="D40" s="6">
        <v>5200</v>
      </c>
      <c r="E40" s="6">
        <v>5200</v>
      </c>
      <c r="F40" s="7">
        <v>1120</v>
      </c>
      <c r="G40" s="7">
        <v>1655.4865199999999</v>
      </c>
      <c r="H40" s="7">
        <f t="shared" si="0"/>
        <v>535.48651999999993</v>
      </c>
      <c r="I40" s="7">
        <f t="shared" si="1"/>
        <v>147.81129642857144</v>
      </c>
    </row>
    <row r="41" spans="1:9" ht="18.75" hidden="1" x14ac:dyDescent="0.3">
      <c r="A41" s="5"/>
      <c r="B41" s="5">
        <v>19090000</v>
      </c>
      <c r="C41" s="5" t="s">
        <v>46</v>
      </c>
      <c r="D41" s="6"/>
      <c r="E41" s="6"/>
      <c r="F41" s="7">
        <v>0</v>
      </c>
      <c r="G41" s="7">
        <v>0</v>
      </c>
      <c r="H41" s="7">
        <f t="shared" si="0"/>
        <v>0</v>
      </c>
      <c r="I41" s="7">
        <f t="shared" si="1"/>
        <v>0</v>
      </c>
    </row>
    <row r="42" spans="1:9" ht="23.25" customHeight="1" x14ac:dyDescent="0.3">
      <c r="A42" s="5"/>
      <c r="B42" s="5">
        <v>20000000</v>
      </c>
      <c r="C42" s="5" t="s">
        <v>47</v>
      </c>
      <c r="D42" s="6">
        <v>279</v>
      </c>
      <c r="E42" s="6">
        <v>279</v>
      </c>
      <c r="F42" s="7">
        <v>595</v>
      </c>
      <c r="G42" s="7">
        <v>1103.9000000000001</v>
      </c>
      <c r="H42" s="7">
        <f t="shared" si="0"/>
        <v>508.90000000000009</v>
      </c>
      <c r="I42" s="7">
        <f t="shared" si="1"/>
        <v>185.52941176470591</v>
      </c>
    </row>
    <row r="43" spans="1:9" ht="18.75" hidden="1" x14ac:dyDescent="0.3">
      <c r="A43" s="5"/>
      <c r="B43" s="5">
        <v>21000000</v>
      </c>
      <c r="C43" s="5" t="s">
        <v>48</v>
      </c>
      <c r="D43" s="6">
        <v>1</v>
      </c>
      <c r="E43" s="6">
        <v>1</v>
      </c>
      <c r="F43" s="7">
        <v>0</v>
      </c>
      <c r="G43" s="7">
        <v>2.9169999999999998</v>
      </c>
      <c r="H43" s="7">
        <f t="shared" si="0"/>
        <v>2.9169999999999998</v>
      </c>
      <c r="I43" s="7">
        <f t="shared" si="1"/>
        <v>0</v>
      </c>
    </row>
    <row r="44" spans="1:9" ht="18.75" hidden="1" x14ac:dyDescent="0.3">
      <c r="A44" s="5"/>
      <c r="B44" s="5">
        <v>21010000</v>
      </c>
      <c r="C44" s="5" t="s">
        <v>49</v>
      </c>
      <c r="D44" s="6">
        <v>1</v>
      </c>
      <c r="E44" s="6">
        <v>1</v>
      </c>
      <c r="F44" s="7">
        <v>0</v>
      </c>
      <c r="G44" s="7">
        <v>0.214</v>
      </c>
      <c r="H44" s="7">
        <f t="shared" si="0"/>
        <v>0.214</v>
      </c>
      <c r="I44" s="7">
        <f t="shared" si="1"/>
        <v>0</v>
      </c>
    </row>
    <row r="45" spans="1:9" ht="18.75" hidden="1" x14ac:dyDescent="0.3">
      <c r="A45" s="5"/>
      <c r="B45" s="5">
        <v>21010300</v>
      </c>
      <c r="C45" s="5" t="s">
        <v>50</v>
      </c>
      <c r="D45" s="6">
        <v>1</v>
      </c>
      <c r="E45" s="6">
        <v>1</v>
      </c>
      <c r="F45" s="7">
        <v>0.3</v>
      </c>
      <c r="G45" s="7">
        <v>0.1</v>
      </c>
      <c r="H45" s="7">
        <f t="shared" si="0"/>
        <v>-0.19999999999999998</v>
      </c>
      <c r="I45" s="7">
        <f t="shared" si="1"/>
        <v>33.333333333333336</v>
      </c>
    </row>
    <row r="46" spans="1:9" ht="18.75" hidden="1" x14ac:dyDescent="0.3">
      <c r="A46" s="5"/>
      <c r="B46" s="5">
        <v>21080000</v>
      </c>
      <c r="C46" s="5" t="s">
        <v>51</v>
      </c>
      <c r="D46" s="6">
        <v>0</v>
      </c>
      <c r="E46" s="6">
        <v>0</v>
      </c>
      <c r="F46" s="7">
        <v>0</v>
      </c>
      <c r="G46" s="7">
        <v>2.7029999999999998</v>
      </c>
      <c r="H46" s="7">
        <f t="shared" si="0"/>
        <v>2.7029999999999998</v>
      </c>
      <c r="I46" s="7">
        <f t="shared" si="1"/>
        <v>0</v>
      </c>
    </row>
    <row r="47" spans="1:9" ht="25.5" hidden="1" customHeight="1" x14ac:dyDescent="0.3">
      <c r="A47" s="5"/>
      <c r="B47" s="5">
        <v>21081100</v>
      </c>
      <c r="C47" s="5" t="s">
        <v>52</v>
      </c>
      <c r="D47" s="6">
        <v>0</v>
      </c>
      <c r="E47" s="6">
        <v>0</v>
      </c>
      <c r="F47" s="7">
        <v>0</v>
      </c>
      <c r="G47" s="7">
        <v>79.599999999999994</v>
      </c>
      <c r="H47" s="7">
        <f t="shared" si="0"/>
        <v>79.599999999999994</v>
      </c>
      <c r="I47" s="7">
        <f t="shared" si="1"/>
        <v>0</v>
      </c>
    </row>
    <row r="48" spans="1:9" ht="18.75" hidden="1" x14ac:dyDescent="0.3">
      <c r="A48" s="5"/>
      <c r="B48" s="5">
        <v>22000000</v>
      </c>
      <c r="C48" s="5" t="s">
        <v>53</v>
      </c>
      <c r="D48" s="6">
        <v>278</v>
      </c>
      <c r="E48" s="6">
        <v>278</v>
      </c>
      <c r="F48" s="7">
        <v>62.8</v>
      </c>
      <c r="G48" s="7">
        <v>80.998469999999998</v>
      </c>
      <c r="H48" s="7">
        <f t="shared" si="0"/>
        <v>18.19847</v>
      </c>
      <c r="I48" s="7">
        <f t="shared" si="1"/>
        <v>128.97845541401273</v>
      </c>
    </row>
    <row r="49" spans="1:9" ht="22.5" customHeight="1" x14ac:dyDescent="0.3">
      <c r="A49" s="5"/>
      <c r="B49" s="5">
        <v>22010000</v>
      </c>
      <c r="C49" s="5" t="s">
        <v>54</v>
      </c>
      <c r="D49" s="6">
        <v>199</v>
      </c>
      <c r="E49" s="6">
        <v>199</v>
      </c>
      <c r="F49" s="7">
        <v>490</v>
      </c>
      <c r="G49" s="7">
        <v>749.3</v>
      </c>
      <c r="H49" s="7">
        <f t="shared" si="0"/>
        <v>259.29999999999995</v>
      </c>
      <c r="I49" s="7">
        <f t="shared" si="1"/>
        <v>152.91836734693877</v>
      </c>
    </row>
    <row r="50" spans="1:9" ht="18.75" hidden="1" x14ac:dyDescent="0.3">
      <c r="A50" s="5"/>
      <c r="B50" s="5">
        <v>22010300</v>
      </c>
      <c r="C50" s="5" t="s">
        <v>55</v>
      </c>
      <c r="D50" s="6">
        <v>25</v>
      </c>
      <c r="E50" s="6">
        <v>25</v>
      </c>
      <c r="F50" s="7">
        <v>10</v>
      </c>
      <c r="G50" s="7">
        <v>5.3</v>
      </c>
      <c r="H50" s="7">
        <f t="shared" si="0"/>
        <v>-4.7</v>
      </c>
      <c r="I50" s="7">
        <f t="shared" si="1"/>
        <v>53</v>
      </c>
    </row>
    <row r="51" spans="1:9" ht="17.25" hidden="1" customHeight="1" x14ac:dyDescent="0.3">
      <c r="A51" s="5"/>
      <c r="B51" s="5">
        <v>22012500</v>
      </c>
      <c r="C51" s="5" t="s">
        <v>56</v>
      </c>
      <c r="D51" s="6">
        <v>74</v>
      </c>
      <c r="E51" s="6">
        <v>74</v>
      </c>
      <c r="F51" s="7">
        <v>28</v>
      </c>
      <c r="G51" s="7">
        <v>142.19999999999999</v>
      </c>
      <c r="H51" s="7">
        <f t="shared" si="0"/>
        <v>114.19999999999999</v>
      </c>
      <c r="I51" s="7">
        <f t="shared" si="1"/>
        <v>507.85714285714283</v>
      </c>
    </row>
    <row r="52" spans="1:9" ht="18.75" hidden="1" customHeight="1" x14ac:dyDescent="0.3">
      <c r="A52" s="5"/>
      <c r="B52" s="5">
        <v>22012600</v>
      </c>
      <c r="C52" s="5" t="s">
        <v>57</v>
      </c>
      <c r="D52" s="6">
        <v>100</v>
      </c>
      <c r="E52" s="6">
        <v>100</v>
      </c>
      <c r="F52" s="7">
        <v>60</v>
      </c>
      <c r="G52" s="7">
        <v>43.9</v>
      </c>
      <c r="H52" s="7">
        <f t="shared" si="0"/>
        <v>-16.100000000000001</v>
      </c>
      <c r="I52" s="7">
        <f t="shared" si="1"/>
        <v>73.166666666666671</v>
      </c>
    </row>
    <row r="53" spans="1:9" ht="18" hidden="1" customHeight="1" x14ac:dyDescent="0.3">
      <c r="A53" s="5"/>
      <c r="B53" s="5">
        <v>22090000</v>
      </c>
      <c r="C53" s="5" t="s">
        <v>58</v>
      </c>
      <c r="D53" s="6">
        <v>79</v>
      </c>
      <c r="E53" s="6">
        <v>79</v>
      </c>
      <c r="F53" s="7">
        <v>12.9</v>
      </c>
      <c r="G53" s="7">
        <v>9.4</v>
      </c>
      <c r="H53" s="7">
        <f t="shared" si="0"/>
        <v>-3.5</v>
      </c>
      <c r="I53" s="7">
        <f t="shared" si="1"/>
        <v>72.868217054263567</v>
      </c>
    </row>
    <row r="54" spans="1:9" ht="18.75" hidden="1" x14ac:dyDescent="0.3">
      <c r="A54" s="5"/>
      <c r="B54" s="5">
        <v>22090100</v>
      </c>
      <c r="C54" s="5" t="s">
        <v>59</v>
      </c>
      <c r="D54" s="6">
        <v>55</v>
      </c>
      <c r="E54" s="6">
        <v>55</v>
      </c>
      <c r="F54" s="7">
        <v>10.5</v>
      </c>
      <c r="G54" s="7">
        <v>13.45698</v>
      </c>
      <c r="H54" s="7">
        <f t="shared" si="0"/>
        <v>2.9569799999999997</v>
      </c>
      <c r="I54" s="7">
        <f t="shared" si="1"/>
        <v>128.16171428571428</v>
      </c>
    </row>
    <row r="55" spans="1:9" ht="18.75" hidden="1" x14ac:dyDescent="0.3">
      <c r="A55" s="5"/>
      <c r="B55" s="5">
        <v>22090400</v>
      </c>
      <c r="C55" s="5" t="s">
        <v>60</v>
      </c>
      <c r="D55" s="6">
        <v>24</v>
      </c>
      <c r="E55" s="6">
        <v>24</v>
      </c>
      <c r="F55" s="7">
        <v>3.5</v>
      </c>
      <c r="G55" s="7">
        <v>1.343</v>
      </c>
      <c r="H55" s="7">
        <f t="shared" si="0"/>
        <v>-2.157</v>
      </c>
      <c r="I55" s="7">
        <f t="shared" si="1"/>
        <v>38.371428571428574</v>
      </c>
    </row>
    <row r="56" spans="1:9" ht="18.75" hidden="1" x14ac:dyDescent="0.3">
      <c r="A56" s="5"/>
      <c r="B56" s="5">
        <v>40000000</v>
      </c>
      <c r="C56" s="5" t="s">
        <v>61</v>
      </c>
      <c r="D56" s="6">
        <v>75164.2</v>
      </c>
      <c r="E56" s="6">
        <v>76164.2</v>
      </c>
      <c r="F56" s="7">
        <v>23035.721000000001</v>
      </c>
      <c r="G56" s="7">
        <v>22857.523719999994</v>
      </c>
      <c r="H56" s="7">
        <f t="shared" si="0"/>
        <v>-178.19728000000759</v>
      </c>
      <c r="I56" s="7">
        <f t="shared" si="1"/>
        <v>99.226430637877556</v>
      </c>
    </row>
    <row r="57" spans="1:9" ht="18.75" hidden="1" x14ac:dyDescent="0.3">
      <c r="A57" s="5"/>
      <c r="B57" s="5">
        <v>41000000</v>
      </c>
      <c r="C57" s="5" t="s">
        <v>62</v>
      </c>
      <c r="D57" s="6">
        <v>75164.2</v>
      </c>
      <c r="E57" s="6">
        <v>76164.2</v>
      </c>
      <c r="F57" s="7">
        <v>23035.721000000001</v>
      </c>
      <c r="G57" s="7">
        <v>22857.523719999994</v>
      </c>
      <c r="H57" s="7">
        <f t="shared" si="0"/>
        <v>-178.19728000000759</v>
      </c>
      <c r="I57" s="7">
        <f t="shared" si="1"/>
        <v>99.226430637877556</v>
      </c>
    </row>
    <row r="58" spans="1:9" ht="18.75" hidden="1" x14ac:dyDescent="0.3">
      <c r="A58" s="5"/>
      <c r="B58" s="5"/>
      <c r="C58" s="5" t="s">
        <v>51</v>
      </c>
      <c r="D58" s="6"/>
      <c r="E58" s="6"/>
      <c r="F58" s="7">
        <v>0</v>
      </c>
      <c r="G58" s="7">
        <v>32</v>
      </c>
      <c r="H58" s="7">
        <f t="shared" si="0"/>
        <v>32</v>
      </c>
      <c r="I58" s="7">
        <f t="shared" si="1"/>
        <v>0</v>
      </c>
    </row>
    <row r="59" spans="1:9" ht="24" customHeight="1" x14ac:dyDescent="0.3">
      <c r="A59" s="5"/>
      <c r="B59" s="5"/>
      <c r="C59" s="5" t="s">
        <v>63</v>
      </c>
      <c r="D59" s="6"/>
      <c r="E59" s="6"/>
      <c r="F59" s="7">
        <v>0</v>
      </c>
      <c r="G59" s="7">
        <v>6680</v>
      </c>
      <c r="H59" s="7">
        <f t="shared" si="0"/>
        <v>6680</v>
      </c>
      <c r="I59" s="7">
        <f t="shared" si="1"/>
        <v>0</v>
      </c>
    </row>
    <row r="60" spans="1:9" ht="24" customHeight="1" x14ac:dyDescent="0.3">
      <c r="A60" s="5"/>
      <c r="B60" s="5">
        <v>41030000</v>
      </c>
      <c r="C60" s="5" t="s">
        <v>64</v>
      </c>
      <c r="D60" s="6">
        <v>75164.2</v>
      </c>
      <c r="E60" s="6">
        <v>76164.2</v>
      </c>
      <c r="F60" s="7">
        <v>90562</v>
      </c>
      <c r="G60" s="7">
        <v>102040.1</v>
      </c>
      <c r="H60" s="7">
        <f t="shared" si="0"/>
        <v>11478.100000000006</v>
      </c>
      <c r="I60" s="7">
        <f t="shared" si="1"/>
        <v>112.6743004792297</v>
      </c>
    </row>
    <row r="61" spans="1:9" ht="21.75" customHeight="1" x14ac:dyDescent="0.3">
      <c r="A61" s="5"/>
      <c r="B61" s="5">
        <v>41030600</v>
      </c>
      <c r="C61" s="5" t="s">
        <v>65</v>
      </c>
      <c r="D61" s="6">
        <v>20627</v>
      </c>
      <c r="E61" s="6">
        <v>20627</v>
      </c>
      <c r="F61" s="7"/>
      <c r="G61" s="7"/>
      <c r="H61" s="7"/>
      <c r="I61" s="7"/>
    </row>
    <row r="62" spans="1:9" ht="18.75" hidden="1" x14ac:dyDescent="0.3">
      <c r="A62" s="5"/>
      <c r="B62" s="5">
        <v>41030800</v>
      </c>
      <c r="C62" s="5" t="s">
        <v>66</v>
      </c>
      <c r="D62" s="6">
        <v>24975</v>
      </c>
      <c r="E62" s="6">
        <v>24975</v>
      </c>
      <c r="F62" s="7">
        <v>10919.521000000001</v>
      </c>
      <c r="G62" s="7">
        <v>10919.521000000001</v>
      </c>
      <c r="H62" s="7">
        <f t="shared" si="0"/>
        <v>0</v>
      </c>
      <c r="I62" s="7">
        <f t="shared" si="1"/>
        <v>100</v>
      </c>
    </row>
    <row r="63" spans="1:9" ht="18.75" hidden="1" x14ac:dyDescent="0.3">
      <c r="A63" s="5"/>
      <c r="B63" s="5">
        <v>41031000</v>
      </c>
      <c r="C63" s="5" t="s">
        <v>67</v>
      </c>
      <c r="D63" s="6">
        <v>102</v>
      </c>
      <c r="E63" s="6">
        <v>102</v>
      </c>
      <c r="F63" s="7">
        <v>27</v>
      </c>
      <c r="G63" s="7">
        <v>6.2353699999999996</v>
      </c>
      <c r="H63" s="7">
        <f t="shared" si="0"/>
        <v>-20.76463</v>
      </c>
      <c r="I63" s="7">
        <f t="shared" si="1"/>
        <v>23.093962962962962</v>
      </c>
    </row>
    <row r="64" spans="1:9" ht="28.5" customHeight="1" x14ac:dyDescent="0.3">
      <c r="A64" s="5"/>
      <c r="B64" s="5">
        <v>41033900</v>
      </c>
      <c r="C64" s="5" t="s">
        <v>68</v>
      </c>
      <c r="D64" s="6">
        <v>13433</v>
      </c>
      <c r="E64" s="6">
        <v>13433</v>
      </c>
      <c r="F64" s="7">
        <v>17533.8</v>
      </c>
      <c r="G64" s="7">
        <v>17533.8</v>
      </c>
      <c r="H64" s="7">
        <f t="shared" si="0"/>
        <v>0</v>
      </c>
      <c r="I64" s="7">
        <f t="shared" si="1"/>
        <v>100</v>
      </c>
    </row>
    <row r="65" spans="1:9" ht="26.25" customHeight="1" x14ac:dyDescent="0.3">
      <c r="A65" s="5"/>
      <c r="B65" s="5">
        <v>41034200</v>
      </c>
      <c r="C65" s="5" t="s">
        <v>69</v>
      </c>
      <c r="D65" s="6">
        <v>14630.9</v>
      </c>
      <c r="E65" s="6">
        <v>14630.9</v>
      </c>
      <c r="F65" s="7">
        <v>15229.5</v>
      </c>
      <c r="G65" s="7">
        <v>15229.5</v>
      </c>
      <c r="H65" s="7">
        <f t="shared" si="0"/>
        <v>0</v>
      </c>
      <c r="I65" s="7">
        <f t="shared" si="1"/>
        <v>100</v>
      </c>
    </row>
    <row r="66" spans="1:9" ht="27" customHeight="1" x14ac:dyDescent="0.3">
      <c r="A66" s="5"/>
      <c r="B66" s="5">
        <v>41034500</v>
      </c>
      <c r="C66" s="5" t="s">
        <v>70</v>
      </c>
      <c r="D66" s="6">
        <v>0</v>
      </c>
      <c r="E66" s="6">
        <v>1000</v>
      </c>
      <c r="F66" s="8">
        <v>1000</v>
      </c>
      <c r="G66" s="8">
        <v>1000</v>
      </c>
      <c r="H66" s="7">
        <f t="shared" si="0"/>
        <v>0</v>
      </c>
      <c r="I66" s="7">
        <f t="shared" si="1"/>
        <v>100</v>
      </c>
    </row>
    <row r="67" spans="1:9" ht="15.75" hidden="1" customHeight="1" x14ac:dyDescent="0.3">
      <c r="A67" s="5"/>
      <c r="B67" s="5">
        <v>41035000</v>
      </c>
      <c r="C67" s="5" t="s">
        <v>71</v>
      </c>
      <c r="D67" s="6">
        <v>522</v>
      </c>
      <c r="E67" s="6">
        <v>522</v>
      </c>
      <c r="F67" s="7">
        <v>87</v>
      </c>
      <c r="G67" s="7">
        <v>0</v>
      </c>
      <c r="H67" s="7">
        <f t="shared" si="0"/>
        <v>-87</v>
      </c>
      <c r="I67" s="7">
        <f t="shared" si="1"/>
        <v>0</v>
      </c>
    </row>
    <row r="68" spans="1:9" ht="18.75" hidden="1" x14ac:dyDescent="0.3">
      <c r="A68" s="5"/>
      <c r="B68" s="5">
        <v>41035800</v>
      </c>
      <c r="C68" s="5" t="s">
        <v>72</v>
      </c>
      <c r="D68" s="6">
        <v>874.3</v>
      </c>
      <c r="E68" s="6">
        <v>874.3</v>
      </c>
      <c r="F68" s="7">
        <v>149</v>
      </c>
      <c r="G68" s="7">
        <v>86.750990000000002</v>
      </c>
      <c r="H68" s="7">
        <f t="shared" si="0"/>
        <v>-62.249009999999998</v>
      </c>
      <c r="I68" s="7">
        <f t="shared" si="1"/>
        <v>58.22214093959731</v>
      </c>
    </row>
    <row r="69" spans="1:9" ht="28.5" customHeight="1" x14ac:dyDescent="0.3">
      <c r="A69" s="28" t="s">
        <v>73</v>
      </c>
      <c r="B69" s="29"/>
      <c r="C69" s="29"/>
      <c r="D69" s="9">
        <v>52000</v>
      </c>
      <c r="E69" s="9">
        <v>52000</v>
      </c>
      <c r="F69" s="10">
        <v>66000</v>
      </c>
      <c r="G69" s="10">
        <v>72100.600000000006</v>
      </c>
      <c r="H69" s="10">
        <f t="shared" si="0"/>
        <v>6100.6000000000058</v>
      </c>
      <c r="I69" s="10">
        <f t="shared" si="1"/>
        <v>109.24333333333334</v>
      </c>
    </row>
    <row r="70" spans="1:9" ht="28.5" customHeight="1" x14ac:dyDescent="0.3">
      <c r="A70" s="28" t="s">
        <v>74</v>
      </c>
      <c r="B70" s="29"/>
      <c r="C70" s="29"/>
      <c r="D70" s="9">
        <v>127164.2</v>
      </c>
      <c r="E70" s="9">
        <v>128164.2</v>
      </c>
      <c r="F70" s="10">
        <v>156562.6</v>
      </c>
      <c r="G70" s="10">
        <v>180820.7</v>
      </c>
      <c r="H70" s="10">
        <f t="shared" si="0"/>
        <v>24258.100000000006</v>
      </c>
      <c r="I70" s="10">
        <f t="shared" si="1"/>
        <v>115.49418571229654</v>
      </c>
    </row>
    <row r="71" spans="1:9" ht="18.75" x14ac:dyDescent="0.3">
      <c r="A71" s="5"/>
      <c r="B71" s="5"/>
      <c r="C71" s="26" t="s">
        <v>75</v>
      </c>
      <c r="D71" s="27"/>
      <c r="E71" s="27"/>
      <c r="F71" s="27"/>
      <c r="G71" s="27"/>
      <c r="H71" s="27"/>
      <c r="I71" s="27"/>
    </row>
    <row r="72" spans="1:9" ht="18.75" hidden="1" x14ac:dyDescent="0.3">
      <c r="A72" s="5"/>
      <c r="B72" s="5">
        <v>10000000</v>
      </c>
      <c r="C72" s="5" t="s">
        <v>14</v>
      </c>
      <c r="D72" s="6">
        <v>0</v>
      </c>
      <c r="E72" s="6">
        <v>0</v>
      </c>
      <c r="F72" s="6">
        <v>0</v>
      </c>
      <c r="G72" s="6">
        <v>3.9394800000000005</v>
      </c>
      <c r="H72" s="6">
        <f t="shared" ref="H72:H96" si="2">G72-F72</f>
        <v>3.9394800000000005</v>
      </c>
      <c r="I72" s="6">
        <f t="shared" ref="I72:I96" si="3">IF(F72=0,0,G72/F72*100)</f>
        <v>0</v>
      </c>
    </row>
    <row r="73" spans="1:9" ht="18.75" hidden="1" x14ac:dyDescent="0.3">
      <c r="A73" s="5"/>
      <c r="B73" s="5">
        <v>19000000</v>
      </c>
      <c r="C73" s="5" t="s">
        <v>76</v>
      </c>
      <c r="D73" s="6">
        <v>0</v>
      </c>
      <c r="E73" s="6">
        <v>0</v>
      </c>
      <c r="F73" s="6">
        <v>0</v>
      </c>
      <c r="G73" s="6">
        <v>3.9394800000000005</v>
      </c>
      <c r="H73" s="6">
        <f t="shared" si="2"/>
        <v>3.9394800000000005</v>
      </c>
      <c r="I73" s="6">
        <f t="shared" si="3"/>
        <v>0</v>
      </c>
    </row>
    <row r="74" spans="1:9" ht="39.75" customHeight="1" x14ac:dyDescent="0.3">
      <c r="A74" s="5"/>
      <c r="B74" s="5">
        <v>19010000</v>
      </c>
      <c r="C74" s="5" t="s">
        <v>77</v>
      </c>
      <c r="D74" s="6">
        <v>0</v>
      </c>
      <c r="E74" s="6">
        <v>0</v>
      </c>
      <c r="F74" s="7">
        <v>0</v>
      </c>
      <c r="G74" s="7">
        <v>26.8</v>
      </c>
      <c r="H74" s="7">
        <f t="shared" si="2"/>
        <v>26.8</v>
      </c>
      <c r="I74" s="7">
        <f t="shared" si="3"/>
        <v>0</v>
      </c>
    </row>
    <row r="75" spans="1:9" ht="18.75" hidden="1" x14ac:dyDescent="0.3">
      <c r="A75" s="5"/>
      <c r="B75" s="5">
        <v>19010100</v>
      </c>
      <c r="C75" s="5" t="s">
        <v>78</v>
      </c>
      <c r="D75" s="6">
        <v>0</v>
      </c>
      <c r="E75" s="6">
        <v>0</v>
      </c>
      <c r="F75" s="7">
        <v>0</v>
      </c>
      <c r="G75" s="7">
        <v>3.0162800000000001</v>
      </c>
      <c r="H75" s="7">
        <f t="shared" si="2"/>
        <v>3.0162800000000001</v>
      </c>
      <c r="I75" s="7">
        <f t="shared" si="3"/>
        <v>0</v>
      </c>
    </row>
    <row r="76" spans="1:9" ht="18.75" hidden="1" x14ac:dyDescent="0.3">
      <c r="A76" s="5"/>
      <c r="B76" s="5">
        <v>19010300</v>
      </c>
      <c r="C76" s="5" t="s">
        <v>79</v>
      </c>
      <c r="D76" s="6">
        <v>0</v>
      </c>
      <c r="E76" s="6">
        <v>0</v>
      </c>
      <c r="F76" s="7">
        <v>0</v>
      </c>
      <c r="G76" s="7">
        <v>0.91620000000000001</v>
      </c>
      <c r="H76" s="7">
        <f t="shared" si="2"/>
        <v>0.91620000000000001</v>
      </c>
      <c r="I76" s="7">
        <f t="shared" si="3"/>
        <v>0</v>
      </c>
    </row>
    <row r="77" spans="1:9" ht="18.75" hidden="1" x14ac:dyDescent="0.3">
      <c r="A77" s="5"/>
      <c r="B77" s="5">
        <v>19050000</v>
      </c>
      <c r="C77" s="5" t="s">
        <v>80</v>
      </c>
      <c r="D77" s="6">
        <v>0</v>
      </c>
      <c r="E77" s="6">
        <v>0</v>
      </c>
      <c r="F77" s="7">
        <v>0</v>
      </c>
      <c r="G77" s="7">
        <v>7.0000000000000001E-3</v>
      </c>
      <c r="H77" s="7">
        <f t="shared" si="2"/>
        <v>7.0000000000000001E-3</v>
      </c>
      <c r="I77" s="7">
        <f t="shared" si="3"/>
        <v>0</v>
      </c>
    </row>
    <row r="78" spans="1:9" ht="18.75" hidden="1" x14ac:dyDescent="0.3">
      <c r="A78" s="5"/>
      <c r="B78" s="5">
        <v>19050300</v>
      </c>
      <c r="C78" s="5" t="s">
        <v>81</v>
      </c>
      <c r="D78" s="6">
        <v>0</v>
      </c>
      <c r="E78" s="6">
        <v>0</v>
      </c>
      <c r="F78" s="7">
        <v>0</v>
      </c>
      <c r="G78" s="7">
        <v>7.0000000000000001E-3</v>
      </c>
      <c r="H78" s="7">
        <f t="shared" si="2"/>
        <v>7.0000000000000001E-3</v>
      </c>
      <c r="I78" s="7">
        <f t="shared" si="3"/>
        <v>0</v>
      </c>
    </row>
    <row r="79" spans="1:9" ht="18.75" hidden="1" x14ac:dyDescent="0.3">
      <c r="A79" s="5"/>
      <c r="B79" s="5">
        <v>20000000</v>
      </c>
      <c r="C79" s="5" t="s">
        <v>47</v>
      </c>
      <c r="D79" s="6">
        <v>2419</v>
      </c>
      <c r="E79" s="6">
        <v>2419</v>
      </c>
      <c r="F79" s="7">
        <v>604.75</v>
      </c>
      <c r="G79" s="7">
        <v>1411.0075999999999</v>
      </c>
      <c r="H79" s="7">
        <f t="shared" si="2"/>
        <v>806.25759999999991</v>
      </c>
      <c r="I79" s="7">
        <f t="shared" si="3"/>
        <v>233.3208102521703</v>
      </c>
    </row>
    <row r="80" spans="1:9" ht="18.75" hidden="1" x14ac:dyDescent="0.3">
      <c r="A80" s="5"/>
      <c r="B80" s="5">
        <v>25000000</v>
      </c>
      <c r="C80" s="5" t="s">
        <v>82</v>
      </c>
      <c r="D80" s="6">
        <v>2419</v>
      </c>
      <c r="E80" s="6">
        <v>2419</v>
      </c>
      <c r="F80" s="7">
        <v>604.75</v>
      </c>
      <c r="G80" s="7">
        <v>1411.0075999999999</v>
      </c>
      <c r="H80" s="7">
        <f t="shared" si="2"/>
        <v>806.25759999999991</v>
      </c>
      <c r="I80" s="7">
        <f t="shared" si="3"/>
        <v>233.3208102521703</v>
      </c>
    </row>
    <row r="81" spans="1:9" ht="18.75" hidden="1" x14ac:dyDescent="0.3">
      <c r="A81" s="5"/>
      <c r="B81" s="5">
        <v>25010000</v>
      </c>
      <c r="C81" s="5" t="s">
        <v>83</v>
      </c>
      <c r="D81" s="6">
        <v>2419</v>
      </c>
      <c r="E81" s="6">
        <v>2419</v>
      </c>
      <c r="F81" s="7">
        <v>604.75</v>
      </c>
      <c r="G81" s="7">
        <v>790.21455999999989</v>
      </c>
      <c r="H81" s="7">
        <f t="shared" si="2"/>
        <v>185.46455999999989</v>
      </c>
      <c r="I81" s="7">
        <f t="shared" si="3"/>
        <v>130.66797188921041</v>
      </c>
    </row>
    <row r="82" spans="1:9" ht="18.75" hidden="1" x14ac:dyDescent="0.3">
      <c r="A82" s="5"/>
      <c r="B82" s="5">
        <v>25010100</v>
      </c>
      <c r="C82" s="5" t="s">
        <v>84</v>
      </c>
      <c r="D82" s="6">
        <v>2002</v>
      </c>
      <c r="E82" s="6">
        <v>2002</v>
      </c>
      <c r="F82" s="7">
        <v>500.5</v>
      </c>
      <c r="G82" s="7">
        <v>670.01684999999998</v>
      </c>
      <c r="H82" s="7">
        <f t="shared" si="2"/>
        <v>169.51684999999998</v>
      </c>
      <c r="I82" s="7">
        <f t="shared" si="3"/>
        <v>133.8695004995005</v>
      </c>
    </row>
    <row r="83" spans="1:9" ht="18.75" hidden="1" x14ac:dyDescent="0.3">
      <c r="A83" s="5"/>
      <c r="B83" s="5">
        <v>25010300</v>
      </c>
      <c r="C83" s="5" t="s">
        <v>85</v>
      </c>
      <c r="D83" s="6">
        <v>417</v>
      </c>
      <c r="E83" s="6">
        <v>417</v>
      </c>
      <c r="F83" s="7">
        <v>104.25</v>
      </c>
      <c r="G83" s="7">
        <v>120.19771</v>
      </c>
      <c r="H83" s="7">
        <f t="shared" si="2"/>
        <v>15.947710000000001</v>
      </c>
      <c r="I83" s="7">
        <f t="shared" si="3"/>
        <v>115.29756354916067</v>
      </c>
    </row>
    <row r="84" spans="1:9" ht="24.75" hidden="1" customHeight="1" x14ac:dyDescent="0.3">
      <c r="A84" s="5"/>
      <c r="B84" s="5">
        <v>25020000</v>
      </c>
      <c r="C84" s="5" t="s">
        <v>86</v>
      </c>
      <c r="D84" s="6">
        <v>0</v>
      </c>
      <c r="E84" s="6">
        <v>0</v>
      </c>
      <c r="F84" s="7">
        <v>0</v>
      </c>
      <c r="G84" s="7">
        <v>620.79304000000002</v>
      </c>
      <c r="H84" s="7">
        <f t="shared" si="2"/>
        <v>620.79304000000002</v>
      </c>
      <c r="I84" s="7">
        <f t="shared" si="3"/>
        <v>0</v>
      </c>
    </row>
    <row r="85" spans="1:9" ht="25.5" hidden="1" customHeight="1" x14ac:dyDescent="0.3">
      <c r="A85" s="5"/>
      <c r="B85" s="5">
        <v>25020100</v>
      </c>
      <c r="C85" s="5" t="s">
        <v>87</v>
      </c>
      <c r="D85" s="6">
        <v>0</v>
      </c>
      <c r="E85" s="6">
        <v>0</v>
      </c>
      <c r="F85" s="7">
        <v>0</v>
      </c>
      <c r="G85" s="7">
        <v>556.06490000000008</v>
      </c>
      <c r="H85" s="7">
        <f t="shared" si="2"/>
        <v>556.06490000000008</v>
      </c>
      <c r="I85" s="7">
        <f t="shared" si="3"/>
        <v>0</v>
      </c>
    </row>
    <row r="86" spans="1:9" ht="24.75" hidden="1" customHeight="1" x14ac:dyDescent="0.3">
      <c r="A86" s="5"/>
      <c r="B86" s="5">
        <v>25020200</v>
      </c>
      <c r="C86" s="5" t="s">
        <v>88</v>
      </c>
      <c r="D86" s="6">
        <v>0</v>
      </c>
      <c r="E86" s="6">
        <v>0</v>
      </c>
      <c r="F86" s="7">
        <v>0</v>
      </c>
      <c r="G86" s="7">
        <v>64.728139999999996</v>
      </c>
      <c r="H86" s="7">
        <f t="shared" si="2"/>
        <v>64.728139999999996</v>
      </c>
      <c r="I86" s="7">
        <f t="shared" si="3"/>
        <v>0</v>
      </c>
    </row>
    <row r="87" spans="1:9" ht="0.75" hidden="1" customHeight="1" x14ac:dyDescent="0.3">
      <c r="A87" s="5"/>
      <c r="B87" s="5">
        <v>30000000</v>
      </c>
      <c r="C87" s="5" t="s">
        <v>89</v>
      </c>
      <c r="D87" s="6">
        <v>300</v>
      </c>
      <c r="E87" s="6">
        <v>300</v>
      </c>
      <c r="F87" s="7">
        <v>100</v>
      </c>
      <c r="G87" s="7">
        <v>34.955019999999998</v>
      </c>
      <c r="H87" s="7">
        <f t="shared" si="2"/>
        <v>-65.04498000000001</v>
      </c>
      <c r="I87" s="7">
        <f t="shared" si="3"/>
        <v>34.955019999999998</v>
      </c>
    </row>
    <row r="88" spans="1:9" ht="18.75" hidden="1" x14ac:dyDescent="0.3">
      <c r="A88" s="5"/>
      <c r="B88" s="5">
        <v>33000000</v>
      </c>
      <c r="C88" s="5" t="s">
        <v>90</v>
      </c>
      <c r="D88" s="6">
        <v>300</v>
      </c>
      <c r="E88" s="6">
        <v>300</v>
      </c>
      <c r="F88" s="7">
        <v>100</v>
      </c>
      <c r="G88" s="7">
        <v>34.955019999999998</v>
      </c>
      <c r="H88" s="7">
        <f t="shared" si="2"/>
        <v>-65.04498000000001</v>
      </c>
      <c r="I88" s="7">
        <f t="shared" si="3"/>
        <v>34.955019999999998</v>
      </c>
    </row>
    <row r="89" spans="1:9" ht="18.75" hidden="1" x14ac:dyDescent="0.3">
      <c r="A89" s="5"/>
      <c r="B89" s="5">
        <v>33010000</v>
      </c>
      <c r="C89" s="5" t="s">
        <v>91</v>
      </c>
      <c r="D89" s="6">
        <v>300</v>
      </c>
      <c r="E89" s="6">
        <v>300</v>
      </c>
      <c r="F89" s="7">
        <v>100</v>
      </c>
      <c r="G89" s="7">
        <v>34.955019999999998</v>
      </c>
      <c r="H89" s="7">
        <f t="shared" si="2"/>
        <v>-65.04498000000001</v>
      </c>
      <c r="I89" s="7">
        <f t="shared" si="3"/>
        <v>34.955019999999998</v>
      </c>
    </row>
    <row r="90" spans="1:9" ht="33" customHeight="1" x14ac:dyDescent="0.3">
      <c r="A90" s="5"/>
      <c r="B90" s="5"/>
      <c r="C90" s="5" t="s">
        <v>92</v>
      </c>
      <c r="D90" s="6"/>
      <c r="E90" s="6"/>
      <c r="F90" s="7">
        <v>0</v>
      </c>
      <c r="G90" s="7">
        <v>23.6</v>
      </c>
      <c r="H90" s="7">
        <f t="shared" si="2"/>
        <v>23.6</v>
      </c>
      <c r="I90" s="7">
        <f t="shared" si="3"/>
        <v>0</v>
      </c>
    </row>
    <row r="91" spans="1:9" ht="35.25" customHeight="1" x14ac:dyDescent="0.3">
      <c r="A91" s="5"/>
      <c r="B91" s="5">
        <v>33010100</v>
      </c>
      <c r="C91" s="5" t="s">
        <v>93</v>
      </c>
      <c r="D91" s="6">
        <v>300</v>
      </c>
      <c r="E91" s="6">
        <v>300</v>
      </c>
      <c r="F91" s="7">
        <v>0</v>
      </c>
      <c r="G91" s="7">
        <v>3021.8</v>
      </c>
      <c r="H91" s="7">
        <f t="shared" si="2"/>
        <v>3021.8</v>
      </c>
      <c r="I91" s="7">
        <f t="shared" si="3"/>
        <v>0</v>
      </c>
    </row>
    <row r="92" spans="1:9" ht="18.75" hidden="1" x14ac:dyDescent="0.3">
      <c r="A92" s="5"/>
      <c r="B92" s="5">
        <v>50000000</v>
      </c>
      <c r="C92" s="5" t="s">
        <v>94</v>
      </c>
      <c r="D92" s="6">
        <v>0</v>
      </c>
      <c r="E92" s="6">
        <v>0</v>
      </c>
      <c r="F92" s="7">
        <v>0</v>
      </c>
      <c r="G92" s="7">
        <v>57.009329999999999</v>
      </c>
      <c r="H92" s="7">
        <f t="shared" si="2"/>
        <v>57.009329999999999</v>
      </c>
      <c r="I92" s="7">
        <f t="shared" si="3"/>
        <v>0</v>
      </c>
    </row>
    <row r="93" spans="1:9" ht="18.75" hidden="1" x14ac:dyDescent="0.3">
      <c r="A93" s="5"/>
      <c r="B93" s="5"/>
      <c r="C93" s="5" t="s">
        <v>95</v>
      </c>
      <c r="D93" s="6"/>
      <c r="E93" s="6"/>
      <c r="F93" s="7">
        <v>1700</v>
      </c>
      <c r="G93" s="7">
        <v>1700</v>
      </c>
      <c r="H93" s="7">
        <f t="shared" si="2"/>
        <v>0</v>
      </c>
      <c r="I93" s="7">
        <f t="shared" si="3"/>
        <v>100</v>
      </c>
    </row>
    <row r="94" spans="1:9" ht="28.5" customHeight="1" x14ac:dyDescent="0.3">
      <c r="A94" s="5"/>
      <c r="B94" s="5">
        <v>50110000</v>
      </c>
      <c r="C94" s="5" t="s">
        <v>96</v>
      </c>
      <c r="D94" s="6">
        <v>0</v>
      </c>
      <c r="E94" s="6">
        <v>0</v>
      </c>
      <c r="F94" s="7">
        <v>71</v>
      </c>
      <c r="G94" s="7">
        <v>139.69999999999999</v>
      </c>
      <c r="H94" s="7">
        <f t="shared" si="2"/>
        <v>68.699999999999989</v>
      </c>
      <c r="I94" s="7">
        <f t="shared" si="3"/>
        <v>196.76056338028167</v>
      </c>
    </row>
    <row r="95" spans="1:9" ht="18.75" x14ac:dyDescent="0.3">
      <c r="A95" s="28" t="s">
        <v>73</v>
      </c>
      <c r="B95" s="29"/>
      <c r="C95" s="29"/>
      <c r="D95" s="9">
        <v>2719</v>
      </c>
      <c r="E95" s="9">
        <v>2719</v>
      </c>
      <c r="F95" s="10">
        <f>F90+F91+F94+F74</f>
        <v>71</v>
      </c>
      <c r="G95" s="10">
        <f>G90+G91+G94+G74</f>
        <v>3211.9</v>
      </c>
      <c r="H95" s="10">
        <f t="shared" si="2"/>
        <v>3140.9</v>
      </c>
      <c r="I95" s="10">
        <f t="shared" si="3"/>
        <v>4523.8028169014087</v>
      </c>
    </row>
    <row r="96" spans="1:9" ht="18.75" x14ac:dyDescent="0.3">
      <c r="A96" s="28" t="s">
        <v>97</v>
      </c>
      <c r="B96" s="29"/>
      <c r="C96" s="29"/>
      <c r="D96" s="9">
        <v>2719</v>
      </c>
      <c r="E96" s="9">
        <v>2719</v>
      </c>
      <c r="F96" s="10">
        <v>71</v>
      </c>
      <c r="G96" s="10">
        <v>3211.9</v>
      </c>
      <c r="H96" s="10">
        <f t="shared" si="2"/>
        <v>3140.9</v>
      </c>
      <c r="I96" s="10">
        <f t="shared" si="3"/>
        <v>4523.8028169014087</v>
      </c>
    </row>
    <row r="97" spans="3:9" ht="19.5" customHeight="1" x14ac:dyDescent="0.3">
      <c r="C97" s="11" t="s">
        <v>98</v>
      </c>
      <c r="D97" s="11"/>
      <c r="E97" s="11"/>
      <c r="F97" s="12">
        <f>F96+F70</f>
        <v>156633.60000000001</v>
      </c>
      <c r="G97" s="12">
        <f t="shared" ref="G97:H97" si="4">G96+G70</f>
        <v>184032.6</v>
      </c>
      <c r="H97" s="12">
        <f t="shared" si="4"/>
        <v>27399.000000000007</v>
      </c>
      <c r="I97" s="12">
        <f>G97/F97*100</f>
        <v>117.49241542044619</v>
      </c>
    </row>
    <row r="98" spans="3:9" ht="19.5" customHeight="1" x14ac:dyDescent="0.3">
      <c r="C98" s="13"/>
      <c r="D98" s="13"/>
      <c r="E98" s="13"/>
      <c r="F98" s="14"/>
      <c r="G98" s="14"/>
      <c r="H98" s="14"/>
      <c r="I98" s="14"/>
    </row>
    <row r="99" spans="3:9" ht="19.5" customHeight="1" x14ac:dyDescent="0.3">
      <c r="C99" s="13"/>
      <c r="D99" s="13"/>
      <c r="E99" s="13"/>
      <c r="F99" s="14"/>
      <c r="G99" s="14"/>
      <c r="H99" s="14"/>
      <c r="I99" s="14"/>
    </row>
    <row r="101" spans="3:9" ht="18.75" x14ac:dyDescent="0.3">
      <c r="C101" s="15" t="s">
        <v>99</v>
      </c>
      <c r="D101" s="15"/>
      <c r="E101" s="15"/>
      <c r="F101" s="15"/>
      <c r="G101" s="15" t="s">
        <v>100</v>
      </c>
    </row>
  </sheetData>
  <mergeCells count="11">
    <mergeCell ref="A69:C69"/>
    <mergeCell ref="A70:C70"/>
    <mergeCell ref="C71:I71"/>
    <mergeCell ref="A95:C95"/>
    <mergeCell ref="A96:C96"/>
    <mergeCell ref="A2:L2"/>
    <mergeCell ref="C5:I5"/>
    <mergeCell ref="A6:A7"/>
    <mergeCell ref="B6:B7"/>
    <mergeCell ref="C6:C7"/>
    <mergeCell ref="D6:I6"/>
  </mergeCells>
  <pageMargins left="0.61" right="0.2" top="0.39370078740157483" bottom="0.39370078740157483" header="0" footer="0"/>
  <pageSetup paperSize="9" scale="8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первон.рік</vt:lpstr>
      <vt:lpstr>первон.рік!Заголовки_для_печати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2019-02-20T07:15:27Z</dcterms:created>
  <dcterms:modified xsi:type="dcterms:W3CDTF">2019-06-03T11:10:19Z</dcterms:modified>
</cp:coreProperties>
</file>