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90" windowWidth="15480" windowHeight="11640"/>
  </bookViews>
  <sheets>
    <sheet name="Лист1 (2)" sheetId="2" r:id="rId1"/>
  </sheets>
  <definedNames>
    <definedName name="_xlnm.Print_Titles" localSheetId="0">'Лист1 (2)'!$A:$C</definedName>
  </definedNames>
  <calcPr calcId="124519"/>
</workbook>
</file>

<file path=xl/calcChain.xml><?xml version="1.0" encoding="utf-8"?>
<calcChain xmlns="http://schemas.openxmlformats.org/spreadsheetml/2006/main">
  <c r="H117" i="2"/>
  <c r="F117"/>
  <c r="E117"/>
  <c r="H116"/>
  <c r="H115"/>
  <c r="H114"/>
  <c r="H113"/>
  <c r="H112"/>
  <c r="H111"/>
  <c r="H110"/>
  <c r="H109"/>
  <c r="H108"/>
  <c r="H107"/>
  <c r="H106"/>
  <c r="H105"/>
  <c r="H104"/>
  <c r="H103"/>
  <c r="H102"/>
  <c r="H101"/>
  <c r="H100"/>
  <c r="H99"/>
  <c r="H98"/>
  <c r="H97"/>
  <c r="H96"/>
  <c r="H95"/>
  <c r="H94"/>
  <c r="H93"/>
  <c r="H92"/>
  <c r="H91"/>
  <c r="H90"/>
  <c r="H89"/>
  <c r="H87"/>
  <c r="G87"/>
  <c r="H86"/>
  <c r="G86"/>
  <c r="H85"/>
  <c r="G85"/>
  <c r="H84"/>
  <c r="G84"/>
  <c r="H83"/>
  <c r="G83"/>
  <c r="H82"/>
  <c r="G82"/>
  <c r="H81"/>
  <c r="G81"/>
  <c r="H80"/>
  <c r="G80"/>
  <c r="H79"/>
  <c r="G79"/>
  <c r="H78"/>
  <c r="G78"/>
  <c r="H77"/>
  <c r="G77"/>
  <c r="H76"/>
  <c r="G76"/>
  <c r="H75"/>
  <c r="G75"/>
  <c r="H74"/>
  <c r="G74"/>
  <c r="H73"/>
  <c r="G73"/>
  <c r="H72"/>
  <c r="G72"/>
  <c r="H71"/>
  <c r="G71"/>
  <c r="H70"/>
  <c r="G70"/>
  <c r="H69"/>
  <c r="G69"/>
  <c r="H68"/>
  <c r="G68"/>
  <c r="H67"/>
  <c r="G67"/>
  <c r="H66"/>
  <c r="G66"/>
  <c r="H65"/>
  <c r="G65"/>
  <c r="H64"/>
  <c r="G64"/>
  <c r="H63"/>
  <c r="G63"/>
  <c r="H62"/>
  <c r="G62"/>
  <c r="H61"/>
  <c r="G61"/>
  <c r="H60"/>
  <c r="G60"/>
  <c r="H59"/>
  <c r="G59"/>
  <c r="H58"/>
  <c r="G58"/>
  <c r="H57"/>
  <c r="G57"/>
  <c r="H56"/>
  <c r="G56"/>
  <c r="H55"/>
  <c r="G55"/>
  <c r="H54"/>
  <c r="G54"/>
  <c r="H53"/>
  <c r="G53"/>
  <c r="H52"/>
  <c r="G52"/>
  <c r="H51"/>
  <c r="G51"/>
  <c r="H50"/>
  <c r="G50"/>
  <c r="H49"/>
  <c r="G49"/>
  <c r="H48"/>
  <c r="G48"/>
  <c r="H47"/>
  <c r="G47"/>
  <c r="H46"/>
  <c r="G46"/>
  <c r="H45"/>
  <c r="G45"/>
  <c r="H44"/>
  <c r="G44"/>
  <c r="H43"/>
  <c r="G43"/>
  <c r="H42"/>
  <c r="G42"/>
  <c r="H41"/>
  <c r="G41"/>
  <c r="H40"/>
  <c r="G40"/>
  <c r="H39"/>
  <c r="G39"/>
  <c r="H38"/>
  <c r="G38"/>
  <c r="H37"/>
  <c r="G37"/>
  <c r="H36"/>
  <c r="G36"/>
  <c r="H35"/>
  <c r="G35"/>
  <c r="H34"/>
  <c r="G34"/>
  <c r="H33"/>
  <c r="G33"/>
  <c r="H32"/>
  <c r="G32"/>
  <c r="H31"/>
  <c r="G31"/>
  <c r="H30"/>
  <c r="G30"/>
  <c r="H29"/>
  <c r="G29"/>
  <c r="H28"/>
  <c r="G28"/>
  <c r="H27"/>
  <c r="G27"/>
  <c r="H26"/>
  <c r="G26"/>
  <c r="H25"/>
  <c r="G25"/>
  <c r="H24"/>
  <c r="G24"/>
  <c r="H23"/>
  <c r="G23"/>
  <c r="H22"/>
  <c r="G22"/>
  <c r="H21"/>
  <c r="G21"/>
  <c r="H20"/>
  <c r="G20"/>
  <c r="H19"/>
  <c r="G19"/>
  <c r="H18"/>
  <c r="G18"/>
  <c r="H17"/>
  <c r="G17"/>
  <c r="H16"/>
  <c r="G16"/>
  <c r="H15"/>
  <c r="G15"/>
  <c r="H14"/>
  <c r="G14"/>
  <c r="H13"/>
  <c r="G13"/>
  <c r="H12"/>
  <c r="G12"/>
  <c r="H11"/>
  <c r="G11"/>
  <c r="H10"/>
  <c r="G10"/>
  <c r="H9"/>
  <c r="G9"/>
  <c r="H7"/>
  <c r="G7"/>
  <c r="H6"/>
  <c r="G6"/>
</calcChain>
</file>

<file path=xl/sharedStrings.xml><?xml version="1.0" encoding="utf-8"?>
<sst xmlns="http://schemas.openxmlformats.org/spreadsheetml/2006/main" count="126" uniqueCount="116">
  <si>
    <t>грн.</t>
  </si>
  <si>
    <t>ККД</t>
  </si>
  <si>
    <t>Доходи</t>
  </si>
  <si>
    <t>м. Березань</t>
  </si>
  <si>
    <t>Поч.річн. план</t>
  </si>
  <si>
    <t>+/-</t>
  </si>
  <si>
    <t>% викон.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</si>
  <si>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</si>
  <si>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</si>
  <si>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</si>
  <si>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</si>
  <si>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</si>
  <si>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</si>
  <si>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</si>
  <si>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від оподаткування пенсійних виплат або щомісячного довічного грошового утримання, що сплачується (перераховується) згідно з Податковим кодексом України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</si>
  <si>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</si>
  <si>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</si>
  <si>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</si>
  <si>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</si>
  <si>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</t>
  </si>
  <si>
    <t>Рентна плата за спеціальне використання води</t>
  </si>
  <si>
    <t>Рентна плата за спеціальне використання води водних об`єктів місцевого значення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</si>
  <si>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</si>
  <si>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</t>
  </si>
  <si>
    <t>Окремі податки і збори, що зараховуються до місцевих бюджетів </t>
  </si>
  <si>
    <t>Місцеві податки і збори, нараховані до 1 січня 2011 року </t>
  </si>
  <si>
    <t>Комунальний податок  </t>
  </si>
  <si>
    <t>Місцеві податки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</si>
  <si>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</si>
  <si>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</si>
  <si>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житлової нерухомості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</si>
  <si>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</si>
  <si>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</t>
  </si>
  <si>
    <t>Земельний податок з юридичних осіб  </t>
  </si>
  <si>
    <t>Орендна плата з юридичних осіб  </t>
  </si>
  <si>
    <t>Земельний податок з фізичних осіб  </t>
  </si>
  <si>
    <t>Орендна плата з фізичних осіб  </t>
  </si>
  <si>
    <t>Транспортний податок з фізичних осіб</t>
  </si>
  <si>
    <t>Транспортний податок з юридичних осіб</t>
  </si>
  <si>
    <t>Туристичний збір </t>
  </si>
  <si>
    <t>Туристичний збір, сплачений фізичними особами </t>
  </si>
  <si>
    <t>Збір за провадження деяких видів підприємницької діяльності, що справлявся до 1 січня 2015 року</t>
  </si>
  <si>
    <t>Збір за провадження торговельної діяльності (роздрібна торгівля), сплачений фізичними особами, що справлявся до 1 січня 2015 року</t>
  </si>
  <si>
    <t>Збір за провадження торговельної діяльності (роздрібна торгівля), сплачений юридичними особами, що справлявся до 1 січня 2015 року</t>
  </si>
  <si>
    <t>Збір за провадження торговельної діяльності (ресторанне господарство), сплачений фізичними особами, що справлявся до 1 січня 2015 року</t>
  </si>
  <si>
    <t>Єдиний податок  </t>
  </si>
  <si>
    <t>Єдиний податок з юридичних осіб </t>
  </si>
  <si>
    <t>Єдиний податок з фізичних осіб </t>
  </si>
  <si>
    <t>Інші податки та збори </t>
  </si>
  <si>
    <t>Екологічний податок </t>
  </si>
  <si>
    <t>Надходження від викидів забруднюючих речовин в атмосферне повітря стаціонарними джерелами забруднення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</si>
  <si>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</si>
  <si>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</si>
  <si>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</si>
  <si>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(частки, паї) господарських товариств, у статутних капіталах яких є держав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</si>
  <si>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</si>
  <si>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</si>
  <si>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</si>
  <si>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</si>
  <si>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</si>
  <si>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</si>
  <si>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Адміністративний збір за проведення державної реєстрації юридичних осіб, фізичних осіб –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</si>
  <si>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</si>
  <si>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</si>
  <si>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</si>
  <si>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</si>
  <si>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</si>
  <si>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</si>
  <si>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(родючо</t>
  </si>
  <si>
    <t>Доходи від операцій з капіталом  </t>
  </si>
  <si>
    <t>Надходження від продажу основного капіталу  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</si>
  <si>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 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</si>
  <si>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  </t>
  </si>
  <si>
    <t>Офіційні трансферти  </t>
  </si>
  <si>
    <t>Від органів державного управління  </t>
  </si>
  <si>
    <t>Дотації  </t>
  </si>
  <si>
    <t>Стабілізаційна дотація</t>
  </si>
  <si>
    <t>Субвенції  </t>
  </si>
  <si>
    <t>Субвенція з державного бюджету місцевим бюджетам на виплату допомоги сім`ям з дітьми, малозабезпеченим сім`ям, інвалідам з дитинства, дітям-інвалідам, тимчасової державної допомоги дітям та допомоги по догляду за інвалідами I чи II групи внаслідок психічн</t>
  </si>
  <si>
    <t>Субвенція з державного бюджету місцевим бюджетам на надання пільг та житлових субсидій населенню на оплату електроенергії, природного газу, послуг тепло-, водопостачання і водовідведення, квартирної плати (утримання будинків і споруд та прибудинкових тери</t>
  </si>
  <si>
    <t>Субвенція з державного бюджету місцевим бюджетам на надання пільг та житлових субсидій населенню на придбання твердого та рідкого пічного побутового палива і скрапленого газу </t>
  </si>
  <si>
    <t>Освітня субвенція з державного бюджету місцевим бюджетам</t>
  </si>
  <si>
    <t>Медична субвенція з державного бюджету місцевим бюджетам</t>
  </si>
  <si>
    <t>Інші субвенції </t>
  </si>
  <si>
    <t>Субвенція з державного бюджету місцевим бюджетам на виплату державної соціальної допомоги на дітей-сиріт та дітей, позбавлених батьківського піклування, грошового забезпечення батькам-вихователям і прийомним батькам за надання соціальних послуг у дитячих</t>
  </si>
  <si>
    <t>за 1 півріччя 2016 року</t>
  </si>
  <si>
    <t>Надходження від скидів забруднюючих речовин безпосередньо у водні об`єкти </t>
  </si>
  <si>
    <t>Збір за забруднення навколишнього природного середовища  </t>
  </si>
  <si>
    <t>Надходження від сплати збору за забруднення навколишнього природного середовища фізичними особами 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</si>
  <si>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</si>
  <si>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</si>
  <si>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</si>
  <si>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</si>
  <si>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</si>
  <si>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</si>
  <si>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  </t>
  </si>
  <si>
    <t>Інші джерела власних надходжень бюджетних установ  </t>
  </si>
  <si>
    <t>Благодійні внески, гранти та дарунки </t>
  </si>
  <si>
    <t>Кошти,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об`єктів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</si>
  <si>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</si>
  <si>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</si>
  <si>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</si>
  <si>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</si>
  <si>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</si>
  <si>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СПЕЦІАЛЬНИЙ ФОНД</t>
  </si>
  <si>
    <t>Виконання доходної частини місцевого бюджету м.Березань</t>
  </si>
  <si>
    <t xml:space="preserve"> </t>
  </si>
  <si>
    <t>Загальний фонд</t>
  </si>
  <si>
    <t xml:space="preserve">План </t>
  </si>
  <si>
    <t xml:space="preserve">Факт </t>
  </si>
  <si>
    <t xml:space="preserve">Всього спеціального фонду   </t>
  </si>
  <si>
    <t>РАЗОМ НАДХОДЖЕНЬ</t>
  </si>
  <si>
    <t xml:space="preserve">ВСЬОГО ЗАГАЛЬНОГО ФОНДУ </t>
  </si>
  <si>
    <t>Всього по загальному фонду без урахування трансферт</t>
  </si>
  <si>
    <t>Начальник фінансового управління</t>
  </si>
  <si>
    <t>В.М.Матвієнко</t>
  </si>
</sst>
</file>

<file path=xl/styles.xml><?xml version="1.0" encoding="utf-8"?>
<styleSheet xmlns="http://schemas.openxmlformats.org/spreadsheetml/2006/main">
  <numFmts count="2">
    <numFmt numFmtId="164" formatCode="#0.00"/>
    <numFmt numFmtId="165" formatCode="0.0"/>
  </numFmts>
  <fonts count="5"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/>
    <xf numFmtId="164" fontId="2" fillId="0" borderId="1" xfId="0" applyNumberFormat="1" applyFont="1" applyBorder="1"/>
    <xf numFmtId="0" fontId="2" fillId="0" borderId="0" xfId="0" applyFont="1"/>
    <xf numFmtId="0" fontId="4" fillId="0" borderId="0" xfId="0" applyFont="1"/>
    <xf numFmtId="164" fontId="1" fillId="0" borderId="1" xfId="0" applyNumberFormat="1" applyFont="1" applyFill="1" applyBorder="1"/>
    <xf numFmtId="0" fontId="2" fillId="0" borderId="0" xfId="0" applyFont="1" applyFill="1"/>
    <xf numFmtId="165" fontId="2" fillId="0" borderId="1" xfId="0" applyNumberFormat="1" applyFont="1" applyBorder="1"/>
    <xf numFmtId="165" fontId="1" fillId="0" borderId="1" xfId="0" applyNumberFormat="1" applyFont="1" applyFill="1" applyBorder="1"/>
    <xf numFmtId="165" fontId="2" fillId="0" borderId="0" xfId="0" applyNumberFormat="1" applyFont="1"/>
    <xf numFmtId="0" fontId="1" fillId="0" borderId="1" xfId="0" applyFont="1" applyFill="1" applyBorder="1"/>
    <xf numFmtId="0" fontId="2" fillId="0" borderId="1" xfId="0" applyFont="1" applyFill="1" applyBorder="1"/>
    <xf numFmtId="0" fontId="1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0" borderId="1" xfId="0" applyFont="1" applyBorder="1" applyAlignment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2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9"/>
  <sheetViews>
    <sheetView tabSelected="1" workbookViewId="0">
      <selection activeCell="B116" sqref="B116:D116"/>
    </sheetView>
  </sheetViews>
  <sheetFormatPr defaultRowHeight="15"/>
  <cols>
    <col min="1" max="1" width="0.140625" customWidth="1"/>
    <col min="2" max="2" width="13.5703125" customWidth="1"/>
    <col min="3" max="3" width="68.42578125" customWidth="1"/>
    <col min="4" max="4" width="1.85546875" hidden="1" customWidth="1"/>
    <col min="5" max="5" width="16" customWidth="1"/>
    <col min="6" max="6" width="17.85546875" customWidth="1"/>
    <col min="7" max="7" width="5.140625" hidden="1" customWidth="1"/>
    <col min="8" max="8" width="13" customWidth="1"/>
  </cols>
  <sheetData>
    <row r="1" spans="1:11" ht="18.75">
      <c r="A1" s="14" t="s">
        <v>105</v>
      </c>
      <c r="B1" s="14"/>
      <c r="C1" s="14"/>
      <c r="D1" s="14"/>
      <c r="E1" s="14"/>
      <c r="F1" s="14"/>
      <c r="G1" s="14"/>
      <c r="H1" s="14"/>
      <c r="I1" s="14"/>
      <c r="J1" s="14"/>
      <c r="K1" s="14"/>
    </row>
    <row r="2" spans="1:11" ht="18.75">
      <c r="A2" s="14" t="s">
        <v>85</v>
      </c>
      <c r="B2" s="14"/>
      <c r="C2" s="14"/>
      <c r="D2" s="14"/>
      <c r="E2" s="14"/>
      <c r="F2" s="14"/>
      <c r="G2" s="14"/>
      <c r="H2" s="14"/>
      <c r="I2" s="14"/>
      <c r="J2" s="14"/>
      <c r="K2" s="14"/>
    </row>
    <row r="3" spans="1:11" ht="18" customHeight="1">
      <c r="C3" s="15" t="s">
        <v>106</v>
      </c>
      <c r="D3" s="16"/>
      <c r="E3" s="16"/>
      <c r="F3" s="16"/>
      <c r="H3" t="s">
        <v>0</v>
      </c>
    </row>
    <row r="4" spans="1:11" ht="18.75" hidden="1">
      <c r="A4" s="17"/>
      <c r="B4" s="18" t="s">
        <v>1</v>
      </c>
      <c r="C4" s="18" t="s">
        <v>2</v>
      </c>
      <c r="D4" s="18" t="s">
        <v>3</v>
      </c>
      <c r="E4" s="19"/>
      <c r="F4" s="19"/>
      <c r="G4" s="19"/>
      <c r="H4" s="19"/>
    </row>
    <row r="5" spans="1:11" ht="42.75" customHeight="1">
      <c r="A5" s="17"/>
      <c r="B5" s="19"/>
      <c r="C5" s="19"/>
      <c r="D5" s="1" t="s">
        <v>4</v>
      </c>
      <c r="E5" s="1" t="s">
        <v>108</v>
      </c>
      <c r="F5" s="1" t="s">
        <v>109</v>
      </c>
      <c r="G5" s="2" t="s">
        <v>5</v>
      </c>
      <c r="H5" s="2" t="s">
        <v>6</v>
      </c>
    </row>
    <row r="6" spans="1:11" ht="18.75" hidden="1">
      <c r="A6" s="3"/>
      <c r="B6" s="3">
        <v>10000000</v>
      </c>
      <c r="C6" s="3" t="s">
        <v>7</v>
      </c>
      <c r="D6" s="4">
        <v>36349000</v>
      </c>
      <c r="E6" s="4">
        <v>16484700</v>
      </c>
      <c r="F6" s="4">
        <v>21917150.400000002</v>
      </c>
      <c r="G6" s="4">
        <f t="shared" ref="G6:G69" si="0">F6-E6</f>
        <v>5432450.4000000022</v>
      </c>
      <c r="H6" s="4">
        <f t="shared" ref="H6:H69" si="1">IF(E6=0,0,F6/E6*100)</f>
        <v>132.9544996269268</v>
      </c>
    </row>
    <row r="7" spans="1:11" ht="18.75" hidden="1">
      <c r="A7" s="3"/>
      <c r="B7" s="3">
        <v>11000000</v>
      </c>
      <c r="C7" s="3" t="s">
        <v>8</v>
      </c>
      <c r="D7" s="4">
        <v>18425000</v>
      </c>
      <c r="E7" s="4">
        <v>8076700</v>
      </c>
      <c r="F7" s="4">
        <v>9953440</v>
      </c>
      <c r="G7" s="4">
        <f t="shared" si="0"/>
        <v>1876740</v>
      </c>
      <c r="H7" s="4">
        <f t="shared" si="1"/>
        <v>123.2364703406094</v>
      </c>
    </row>
    <row r="8" spans="1:11" ht="18.75">
      <c r="A8" s="3"/>
      <c r="B8" s="3"/>
      <c r="C8" s="20" t="s">
        <v>107</v>
      </c>
      <c r="D8" s="21"/>
      <c r="E8" s="21"/>
      <c r="F8" s="21"/>
      <c r="G8" s="21"/>
      <c r="H8" s="22"/>
    </row>
    <row r="9" spans="1:11" ht="27.75" customHeight="1">
      <c r="A9" s="3"/>
      <c r="B9" s="3">
        <v>11010000</v>
      </c>
      <c r="C9" s="3" t="s">
        <v>9</v>
      </c>
      <c r="D9" s="4">
        <v>18420000</v>
      </c>
      <c r="E9" s="4">
        <v>8074700</v>
      </c>
      <c r="F9" s="4">
        <v>9918112.2300000004</v>
      </c>
      <c r="G9" s="4">
        <f t="shared" si="0"/>
        <v>1843412.2300000004</v>
      </c>
      <c r="H9" s="9">
        <f t="shared" si="1"/>
        <v>122.82948258139621</v>
      </c>
    </row>
    <row r="10" spans="1:11" ht="18.75" hidden="1">
      <c r="A10" s="3"/>
      <c r="B10" s="3">
        <v>11010100</v>
      </c>
      <c r="C10" s="3" t="s">
        <v>10</v>
      </c>
      <c r="D10" s="4">
        <v>17350000</v>
      </c>
      <c r="E10" s="4">
        <v>7594200</v>
      </c>
      <c r="F10" s="4">
        <v>9350519.3000000007</v>
      </c>
      <c r="G10" s="4">
        <f t="shared" si="0"/>
        <v>1756319.3000000007</v>
      </c>
      <c r="H10" s="9">
        <f t="shared" si="1"/>
        <v>123.12711411340234</v>
      </c>
    </row>
    <row r="11" spans="1:11" ht="18.75" hidden="1">
      <c r="A11" s="3"/>
      <c r="B11" s="3">
        <v>11010200</v>
      </c>
      <c r="C11" s="3" t="s">
        <v>11</v>
      </c>
      <c r="D11" s="4">
        <v>710000</v>
      </c>
      <c r="E11" s="4">
        <v>339500</v>
      </c>
      <c r="F11" s="4">
        <v>491450.88</v>
      </c>
      <c r="G11" s="4">
        <f t="shared" si="0"/>
        <v>151950.88</v>
      </c>
      <c r="H11" s="9">
        <f t="shared" si="1"/>
        <v>144.75725478645069</v>
      </c>
    </row>
    <row r="12" spans="1:11" ht="18.75" hidden="1">
      <c r="A12" s="3"/>
      <c r="B12" s="3">
        <v>11010400</v>
      </c>
      <c r="C12" s="3" t="s">
        <v>12</v>
      </c>
      <c r="D12" s="4">
        <v>115000</v>
      </c>
      <c r="E12" s="4">
        <v>54000</v>
      </c>
      <c r="F12" s="4">
        <v>48274.78</v>
      </c>
      <c r="G12" s="4">
        <f t="shared" si="0"/>
        <v>-5725.2200000000012</v>
      </c>
      <c r="H12" s="9">
        <f t="shared" si="1"/>
        <v>89.397740740740744</v>
      </c>
    </row>
    <row r="13" spans="1:11" ht="18.75" hidden="1">
      <c r="A13" s="3"/>
      <c r="B13" s="3">
        <v>11010500</v>
      </c>
      <c r="C13" s="3" t="s">
        <v>13</v>
      </c>
      <c r="D13" s="4">
        <v>90000</v>
      </c>
      <c r="E13" s="4">
        <v>21000</v>
      </c>
      <c r="F13" s="4">
        <v>11014.61</v>
      </c>
      <c r="G13" s="4">
        <f t="shared" si="0"/>
        <v>-9985.39</v>
      </c>
      <c r="H13" s="9">
        <f t="shared" si="1"/>
        <v>52.450523809523808</v>
      </c>
    </row>
    <row r="14" spans="1:11" ht="18.75" hidden="1">
      <c r="A14" s="3"/>
      <c r="B14" s="3">
        <v>11010900</v>
      </c>
      <c r="C14" s="3" t="s">
        <v>14</v>
      </c>
      <c r="D14" s="4">
        <v>155000</v>
      </c>
      <c r="E14" s="4">
        <v>66000</v>
      </c>
      <c r="F14" s="4">
        <v>16852.66</v>
      </c>
      <c r="G14" s="4">
        <f t="shared" si="0"/>
        <v>-49147.34</v>
      </c>
      <c r="H14" s="9">
        <f t="shared" si="1"/>
        <v>25.534333333333333</v>
      </c>
    </row>
    <row r="15" spans="1:11" ht="18.75" hidden="1">
      <c r="A15" s="3"/>
      <c r="B15" s="3">
        <v>11020000</v>
      </c>
      <c r="C15" s="3" t="s">
        <v>15</v>
      </c>
      <c r="D15" s="4">
        <v>5000</v>
      </c>
      <c r="E15" s="4">
        <v>2000</v>
      </c>
      <c r="F15" s="4">
        <v>35327.769999999997</v>
      </c>
      <c r="G15" s="4">
        <f t="shared" si="0"/>
        <v>33327.769999999997</v>
      </c>
      <c r="H15" s="9">
        <f t="shared" si="1"/>
        <v>1766.3884999999998</v>
      </c>
    </row>
    <row r="16" spans="1:11" ht="27.75" customHeight="1">
      <c r="A16" s="3"/>
      <c r="B16" s="3">
        <v>11020200</v>
      </c>
      <c r="C16" s="3" t="s">
        <v>16</v>
      </c>
      <c r="D16" s="4">
        <v>5000</v>
      </c>
      <c r="E16" s="4">
        <v>2000</v>
      </c>
      <c r="F16" s="4">
        <v>35327.769999999997</v>
      </c>
      <c r="G16" s="4">
        <f t="shared" si="0"/>
        <v>33327.769999999997</v>
      </c>
      <c r="H16" s="9">
        <f t="shared" si="1"/>
        <v>1766.3884999999998</v>
      </c>
    </row>
    <row r="17" spans="1:8" ht="12" hidden="1" customHeight="1">
      <c r="A17" s="3"/>
      <c r="B17" s="3">
        <v>13000000</v>
      </c>
      <c r="C17" s="3" t="s">
        <v>17</v>
      </c>
      <c r="D17" s="4">
        <v>0</v>
      </c>
      <c r="E17" s="4">
        <v>0</v>
      </c>
      <c r="F17" s="4">
        <v>3274.28</v>
      </c>
      <c r="G17" s="4">
        <f t="shared" si="0"/>
        <v>3274.28</v>
      </c>
      <c r="H17" s="9">
        <f t="shared" si="1"/>
        <v>0</v>
      </c>
    </row>
    <row r="18" spans="1:8" ht="24" customHeight="1">
      <c r="A18" s="3"/>
      <c r="B18" s="3">
        <v>13010000</v>
      </c>
      <c r="C18" s="3" t="s">
        <v>18</v>
      </c>
      <c r="D18" s="4">
        <v>0</v>
      </c>
      <c r="E18" s="4">
        <v>0</v>
      </c>
      <c r="F18" s="4">
        <v>2659.28</v>
      </c>
      <c r="G18" s="4">
        <f t="shared" si="0"/>
        <v>2659.28</v>
      </c>
      <c r="H18" s="9">
        <f t="shared" si="1"/>
        <v>0</v>
      </c>
    </row>
    <row r="19" spans="1:8" ht="18.75" hidden="1">
      <c r="A19" s="3"/>
      <c r="B19" s="3">
        <v>13010200</v>
      </c>
      <c r="C19" s="3" t="s">
        <v>19</v>
      </c>
      <c r="D19" s="4">
        <v>0</v>
      </c>
      <c r="E19" s="4">
        <v>0</v>
      </c>
      <c r="F19" s="4">
        <v>2659.28</v>
      </c>
      <c r="G19" s="4">
        <f t="shared" si="0"/>
        <v>2659.28</v>
      </c>
      <c r="H19" s="9">
        <f t="shared" si="1"/>
        <v>0</v>
      </c>
    </row>
    <row r="20" spans="1:8" ht="24" customHeight="1">
      <c r="A20" s="3"/>
      <c r="B20" s="3">
        <v>13020000</v>
      </c>
      <c r="C20" s="3" t="s">
        <v>20</v>
      </c>
      <c r="D20" s="4">
        <v>0</v>
      </c>
      <c r="E20" s="4">
        <v>0</v>
      </c>
      <c r="F20" s="4">
        <v>615</v>
      </c>
      <c r="G20" s="4">
        <f t="shared" si="0"/>
        <v>615</v>
      </c>
      <c r="H20" s="9">
        <f t="shared" si="1"/>
        <v>0</v>
      </c>
    </row>
    <row r="21" spans="1:8" ht="18.75" hidden="1">
      <c r="A21" s="3"/>
      <c r="B21" s="3">
        <v>13020200</v>
      </c>
      <c r="C21" s="3" t="s">
        <v>21</v>
      </c>
      <c r="D21" s="4">
        <v>0</v>
      </c>
      <c r="E21" s="4">
        <v>0</v>
      </c>
      <c r="F21" s="4">
        <v>615</v>
      </c>
      <c r="G21" s="4">
        <f t="shared" si="0"/>
        <v>615</v>
      </c>
      <c r="H21" s="9">
        <f t="shared" si="1"/>
        <v>0</v>
      </c>
    </row>
    <row r="22" spans="1:8" ht="18.75" hidden="1">
      <c r="A22" s="3"/>
      <c r="B22" s="3">
        <v>14000000</v>
      </c>
      <c r="C22" s="3" t="s">
        <v>22</v>
      </c>
      <c r="D22" s="4">
        <v>7840000</v>
      </c>
      <c r="E22" s="4">
        <v>3780000</v>
      </c>
      <c r="F22" s="4">
        <v>5120991.25</v>
      </c>
      <c r="G22" s="4">
        <f t="shared" si="0"/>
        <v>1340991.25</v>
      </c>
      <c r="H22" s="9">
        <f t="shared" si="1"/>
        <v>135.475958994709</v>
      </c>
    </row>
    <row r="23" spans="1:8" ht="22.5" customHeight="1">
      <c r="A23" s="3"/>
      <c r="B23" s="3">
        <v>14040000</v>
      </c>
      <c r="C23" s="3" t="s">
        <v>23</v>
      </c>
      <c r="D23" s="4">
        <v>7840000</v>
      </c>
      <c r="E23" s="4">
        <v>3780000</v>
      </c>
      <c r="F23" s="4">
        <v>5120991.25</v>
      </c>
      <c r="G23" s="4">
        <f t="shared" si="0"/>
        <v>1340991.25</v>
      </c>
      <c r="H23" s="9">
        <f t="shared" si="1"/>
        <v>135.475958994709</v>
      </c>
    </row>
    <row r="24" spans="1:8" ht="18.75" hidden="1">
      <c r="A24" s="3"/>
      <c r="B24" s="3">
        <v>16000000</v>
      </c>
      <c r="C24" s="3" t="s">
        <v>24</v>
      </c>
      <c r="D24" s="4">
        <v>0</v>
      </c>
      <c r="E24" s="4">
        <v>0</v>
      </c>
      <c r="F24" s="4">
        <v>15</v>
      </c>
      <c r="G24" s="4">
        <f t="shared" si="0"/>
        <v>15</v>
      </c>
      <c r="H24" s="9">
        <f t="shared" si="1"/>
        <v>0</v>
      </c>
    </row>
    <row r="25" spans="1:8" ht="24" customHeight="1">
      <c r="A25" s="3"/>
      <c r="B25" s="3">
        <v>16010000</v>
      </c>
      <c r="C25" s="3" t="s">
        <v>25</v>
      </c>
      <c r="D25" s="4">
        <v>0</v>
      </c>
      <c r="E25" s="4">
        <v>0</v>
      </c>
      <c r="F25" s="4">
        <v>15</v>
      </c>
      <c r="G25" s="4">
        <f t="shared" si="0"/>
        <v>15</v>
      </c>
      <c r="H25" s="9">
        <f t="shared" si="1"/>
        <v>0</v>
      </c>
    </row>
    <row r="26" spans="1:8" ht="18.75" hidden="1">
      <c r="A26" s="3"/>
      <c r="B26" s="3">
        <v>16010200</v>
      </c>
      <c r="C26" s="3" t="s">
        <v>26</v>
      </c>
      <c r="D26" s="4">
        <v>0</v>
      </c>
      <c r="E26" s="4">
        <v>0</v>
      </c>
      <c r="F26" s="4">
        <v>15</v>
      </c>
      <c r="G26" s="4">
        <f t="shared" si="0"/>
        <v>15</v>
      </c>
      <c r="H26" s="9">
        <f t="shared" si="1"/>
        <v>0</v>
      </c>
    </row>
    <row r="27" spans="1:8" ht="18.75" hidden="1">
      <c r="A27" s="3"/>
      <c r="B27" s="3">
        <v>18000000</v>
      </c>
      <c r="C27" s="3" t="s">
        <v>27</v>
      </c>
      <c r="D27" s="4">
        <v>10059000</v>
      </c>
      <c r="E27" s="4">
        <v>4628000</v>
      </c>
      <c r="F27" s="4">
        <v>6839429.8699999992</v>
      </c>
      <c r="G27" s="4">
        <f t="shared" si="0"/>
        <v>2211429.8699999992</v>
      </c>
      <c r="H27" s="9">
        <f t="shared" si="1"/>
        <v>147.78370505617974</v>
      </c>
    </row>
    <row r="28" spans="1:8" ht="22.5" customHeight="1">
      <c r="A28" s="3"/>
      <c r="B28" s="3">
        <v>18010000</v>
      </c>
      <c r="C28" s="3" t="s">
        <v>28</v>
      </c>
      <c r="D28" s="4">
        <v>6806000</v>
      </c>
      <c r="E28" s="4">
        <v>3121400</v>
      </c>
      <c r="F28" s="4">
        <v>4922836.96</v>
      </c>
      <c r="G28" s="4">
        <f t="shared" si="0"/>
        <v>1801436.96</v>
      </c>
      <c r="H28" s="9">
        <f t="shared" si="1"/>
        <v>157.71246748253989</v>
      </c>
    </row>
    <row r="29" spans="1:8" ht="24.75" customHeight="1">
      <c r="A29" s="3"/>
      <c r="B29" s="3">
        <v>18010100</v>
      </c>
      <c r="C29" s="3" t="s">
        <v>29</v>
      </c>
      <c r="D29" s="4">
        <v>5000</v>
      </c>
      <c r="E29" s="4">
        <v>2400</v>
      </c>
      <c r="F29" s="4">
        <v>1024.8599999999999</v>
      </c>
      <c r="G29" s="4">
        <f t="shared" si="0"/>
        <v>-1375.14</v>
      </c>
      <c r="H29" s="9">
        <f t="shared" si="1"/>
        <v>42.702499999999993</v>
      </c>
    </row>
    <row r="30" spans="1:8" ht="26.25" customHeight="1">
      <c r="A30" s="3"/>
      <c r="B30" s="3">
        <v>18010200</v>
      </c>
      <c r="C30" s="3" t="s">
        <v>30</v>
      </c>
      <c r="D30" s="4">
        <v>41000</v>
      </c>
      <c r="E30" s="4">
        <v>0</v>
      </c>
      <c r="F30" s="4">
        <v>777.45</v>
      </c>
      <c r="G30" s="4">
        <f t="shared" si="0"/>
        <v>777.45</v>
      </c>
      <c r="H30" s="9">
        <f t="shared" si="1"/>
        <v>0</v>
      </c>
    </row>
    <row r="31" spans="1:8" ht="26.25" customHeight="1">
      <c r="A31" s="3"/>
      <c r="B31" s="3">
        <v>18010300</v>
      </c>
      <c r="C31" s="3" t="s">
        <v>31</v>
      </c>
      <c r="D31" s="4">
        <v>100000</v>
      </c>
      <c r="E31" s="4">
        <v>0</v>
      </c>
      <c r="F31" s="4">
        <v>2849.19</v>
      </c>
      <c r="G31" s="4">
        <f t="shared" si="0"/>
        <v>2849.19</v>
      </c>
      <c r="H31" s="9">
        <f t="shared" si="1"/>
        <v>0</v>
      </c>
    </row>
    <row r="32" spans="1:8" ht="26.25" customHeight="1">
      <c r="A32" s="3"/>
      <c r="B32" s="3">
        <v>18010400</v>
      </c>
      <c r="C32" s="3" t="s">
        <v>32</v>
      </c>
      <c r="D32" s="4">
        <v>480000</v>
      </c>
      <c r="E32" s="4">
        <v>238000</v>
      </c>
      <c r="F32" s="4">
        <v>264461.76</v>
      </c>
      <c r="G32" s="4">
        <f t="shared" si="0"/>
        <v>26461.760000000009</v>
      </c>
      <c r="H32" s="9">
        <f t="shared" si="1"/>
        <v>111.11838655462185</v>
      </c>
    </row>
    <row r="33" spans="1:8" ht="22.5" customHeight="1">
      <c r="A33" s="3"/>
      <c r="B33" s="3">
        <v>18010500</v>
      </c>
      <c r="C33" s="3" t="s">
        <v>33</v>
      </c>
      <c r="D33" s="4">
        <v>1500000</v>
      </c>
      <c r="E33" s="4">
        <v>680000</v>
      </c>
      <c r="F33" s="4">
        <v>1021282.58</v>
      </c>
      <c r="G33" s="4">
        <f t="shared" si="0"/>
        <v>341282.57999999996</v>
      </c>
      <c r="H33" s="9">
        <f t="shared" si="1"/>
        <v>150.18861470588234</v>
      </c>
    </row>
    <row r="34" spans="1:8" ht="23.25" customHeight="1">
      <c r="A34" s="3"/>
      <c r="B34" s="3">
        <v>18010600</v>
      </c>
      <c r="C34" s="3" t="s">
        <v>34</v>
      </c>
      <c r="D34" s="4">
        <v>3800000</v>
      </c>
      <c r="E34" s="4">
        <v>1795000</v>
      </c>
      <c r="F34" s="4">
        <v>3131835.35</v>
      </c>
      <c r="G34" s="4">
        <f t="shared" si="0"/>
        <v>1336835.3500000001</v>
      </c>
      <c r="H34" s="9">
        <f t="shared" si="1"/>
        <v>174.47550696378832</v>
      </c>
    </row>
    <row r="35" spans="1:8" ht="24.75" customHeight="1">
      <c r="A35" s="3"/>
      <c r="B35" s="3">
        <v>18010700</v>
      </c>
      <c r="C35" s="3" t="s">
        <v>35</v>
      </c>
      <c r="D35" s="4">
        <v>160000</v>
      </c>
      <c r="E35" s="4">
        <v>71000</v>
      </c>
      <c r="F35" s="4">
        <v>83072.69</v>
      </c>
      <c r="G35" s="4">
        <f t="shared" si="0"/>
        <v>12072.690000000002</v>
      </c>
      <c r="H35" s="9">
        <f t="shared" si="1"/>
        <v>117.00378873239437</v>
      </c>
    </row>
    <row r="36" spans="1:8" ht="25.5" customHeight="1">
      <c r="A36" s="3"/>
      <c r="B36" s="3">
        <v>18010900</v>
      </c>
      <c r="C36" s="3" t="s">
        <v>36</v>
      </c>
      <c r="D36" s="4">
        <v>720000</v>
      </c>
      <c r="E36" s="4">
        <v>335000</v>
      </c>
      <c r="F36" s="4">
        <v>377933.08</v>
      </c>
      <c r="G36" s="4">
        <f t="shared" si="0"/>
        <v>42933.080000000016</v>
      </c>
      <c r="H36" s="9">
        <f t="shared" si="1"/>
        <v>112.81584477611941</v>
      </c>
    </row>
    <row r="37" spans="1:8" ht="25.5" customHeight="1">
      <c r="A37" s="3"/>
      <c r="B37" s="3">
        <v>18011000</v>
      </c>
      <c r="C37" s="3" t="s">
        <v>37</v>
      </c>
      <c r="D37" s="4">
        <v>0</v>
      </c>
      <c r="E37" s="4">
        <v>0</v>
      </c>
      <c r="F37" s="4">
        <v>25000</v>
      </c>
      <c r="G37" s="4">
        <f t="shared" si="0"/>
        <v>25000</v>
      </c>
      <c r="H37" s="9">
        <f t="shared" si="1"/>
        <v>0</v>
      </c>
    </row>
    <row r="38" spans="1:8" ht="25.5" customHeight="1">
      <c r="A38" s="3"/>
      <c r="B38" s="3">
        <v>18011100</v>
      </c>
      <c r="C38" s="3" t="s">
        <v>38</v>
      </c>
      <c r="D38" s="4">
        <v>0</v>
      </c>
      <c r="E38" s="4">
        <v>0</v>
      </c>
      <c r="F38" s="4">
        <v>14600</v>
      </c>
      <c r="G38" s="4">
        <f t="shared" si="0"/>
        <v>14600</v>
      </c>
      <c r="H38" s="9">
        <f t="shared" si="1"/>
        <v>0</v>
      </c>
    </row>
    <row r="39" spans="1:8" ht="23.25" customHeight="1">
      <c r="A39" s="3"/>
      <c r="B39" s="3">
        <v>18030000</v>
      </c>
      <c r="C39" s="3" t="s">
        <v>39</v>
      </c>
      <c r="D39" s="4">
        <v>3000</v>
      </c>
      <c r="E39" s="4">
        <v>1600</v>
      </c>
      <c r="F39" s="4">
        <v>351.1</v>
      </c>
      <c r="G39" s="4">
        <f t="shared" si="0"/>
        <v>-1248.9000000000001</v>
      </c>
      <c r="H39" s="9">
        <f t="shared" si="1"/>
        <v>21.943750000000001</v>
      </c>
    </row>
    <row r="40" spans="1:8" ht="18.75" hidden="1">
      <c r="A40" s="3"/>
      <c r="B40" s="3">
        <v>18030200</v>
      </c>
      <c r="C40" s="3" t="s">
        <v>40</v>
      </c>
      <c r="D40" s="4">
        <v>3000</v>
      </c>
      <c r="E40" s="4">
        <v>1600</v>
      </c>
      <c r="F40" s="4">
        <v>351.1</v>
      </c>
      <c r="G40" s="4">
        <f t="shared" si="0"/>
        <v>-1248.9000000000001</v>
      </c>
      <c r="H40" s="9">
        <f t="shared" si="1"/>
        <v>21.943750000000001</v>
      </c>
    </row>
    <row r="41" spans="1:8" ht="24.75" customHeight="1">
      <c r="A41" s="3"/>
      <c r="B41" s="3">
        <v>18040000</v>
      </c>
      <c r="C41" s="3" t="s">
        <v>41</v>
      </c>
      <c r="D41" s="4">
        <v>0</v>
      </c>
      <c r="E41" s="4">
        <v>0</v>
      </c>
      <c r="F41" s="4">
        <v>-7350.9</v>
      </c>
      <c r="G41" s="4">
        <f t="shared" si="0"/>
        <v>-7350.9</v>
      </c>
      <c r="H41" s="9">
        <f t="shared" si="1"/>
        <v>0</v>
      </c>
    </row>
    <row r="42" spans="1:8" ht="0.75" hidden="1" customHeight="1">
      <c r="A42" s="3"/>
      <c r="B42" s="3">
        <v>18040100</v>
      </c>
      <c r="C42" s="3" t="s">
        <v>42</v>
      </c>
      <c r="D42" s="4">
        <v>0</v>
      </c>
      <c r="E42" s="4">
        <v>0</v>
      </c>
      <c r="F42" s="4">
        <v>-3910.63</v>
      </c>
      <c r="G42" s="4">
        <f t="shared" si="0"/>
        <v>-3910.63</v>
      </c>
      <c r="H42" s="9">
        <f t="shared" si="1"/>
        <v>0</v>
      </c>
    </row>
    <row r="43" spans="1:8" ht="18.75" hidden="1">
      <c r="A43" s="3"/>
      <c r="B43" s="3">
        <v>18040200</v>
      </c>
      <c r="C43" s="3" t="s">
        <v>43</v>
      </c>
      <c r="D43" s="4">
        <v>0</v>
      </c>
      <c r="E43" s="4">
        <v>0</v>
      </c>
      <c r="F43" s="4">
        <v>-2684.62</v>
      </c>
      <c r="G43" s="4">
        <f t="shared" si="0"/>
        <v>-2684.62</v>
      </c>
      <c r="H43" s="9">
        <f t="shared" si="1"/>
        <v>0</v>
      </c>
    </row>
    <row r="44" spans="1:8" ht="18.75" hidden="1">
      <c r="A44" s="3"/>
      <c r="B44" s="3">
        <v>18040600</v>
      </c>
      <c r="C44" s="3" t="s">
        <v>44</v>
      </c>
      <c r="D44" s="4">
        <v>0</v>
      </c>
      <c r="E44" s="4">
        <v>0</v>
      </c>
      <c r="F44" s="4">
        <v>-755.65</v>
      </c>
      <c r="G44" s="4">
        <f t="shared" si="0"/>
        <v>-755.65</v>
      </c>
      <c r="H44" s="9">
        <f t="shared" si="1"/>
        <v>0</v>
      </c>
    </row>
    <row r="45" spans="1:8" ht="21" customHeight="1">
      <c r="A45" s="3"/>
      <c r="B45" s="3">
        <v>18050000</v>
      </c>
      <c r="C45" s="3" t="s">
        <v>45</v>
      </c>
      <c r="D45" s="4">
        <v>3250000</v>
      </c>
      <c r="E45" s="4">
        <v>1505000</v>
      </c>
      <c r="F45" s="4">
        <v>1923592.71</v>
      </c>
      <c r="G45" s="4">
        <f t="shared" si="0"/>
        <v>418592.70999999996</v>
      </c>
      <c r="H45" s="9">
        <f t="shared" si="1"/>
        <v>127.81346910299003</v>
      </c>
    </row>
    <row r="46" spans="1:8" ht="18.75" hidden="1">
      <c r="A46" s="3"/>
      <c r="B46" s="3">
        <v>18050300</v>
      </c>
      <c r="C46" s="3" t="s">
        <v>46</v>
      </c>
      <c r="D46" s="4">
        <v>400000</v>
      </c>
      <c r="E46" s="4">
        <v>215000</v>
      </c>
      <c r="F46" s="4">
        <v>226960.92</v>
      </c>
      <c r="G46" s="4">
        <f t="shared" si="0"/>
        <v>11960.920000000013</v>
      </c>
      <c r="H46" s="9">
        <f t="shared" si="1"/>
        <v>105.56321860465117</v>
      </c>
    </row>
    <row r="47" spans="1:8" ht="18.75" hidden="1">
      <c r="A47" s="3"/>
      <c r="B47" s="3">
        <v>18050400</v>
      </c>
      <c r="C47" s="3" t="s">
        <v>47</v>
      </c>
      <c r="D47" s="4">
        <v>2850000</v>
      </c>
      <c r="E47" s="4">
        <v>1290000</v>
      </c>
      <c r="F47" s="4">
        <v>1696631.79</v>
      </c>
      <c r="G47" s="4">
        <f t="shared" si="0"/>
        <v>406631.79000000004</v>
      </c>
      <c r="H47" s="9">
        <f t="shared" si="1"/>
        <v>131.52184418604651</v>
      </c>
    </row>
    <row r="48" spans="1:8" ht="18.75" hidden="1">
      <c r="A48" s="3"/>
      <c r="B48" s="3">
        <v>19000000</v>
      </c>
      <c r="C48" s="3" t="s">
        <v>48</v>
      </c>
      <c r="D48" s="4">
        <v>25000</v>
      </c>
      <c r="E48" s="4">
        <v>0</v>
      </c>
      <c r="F48" s="4">
        <v>0</v>
      </c>
      <c r="G48" s="4">
        <f t="shared" si="0"/>
        <v>0</v>
      </c>
      <c r="H48" s="9">
        <f t="shared" si="1"/>
        <v>0</v>
      </c>
    </row>
    <row r="49" spans="1:8" ht="18.75" hidden="1">
      <c r="A49" s="3"/>
      <c r="B49" s="3">
        <v>19010000</v>
      </c>
      <c r="C49" s="3" t="s">
        <v>49</v>
      </c>
      <c r="D49" s="4">
        <v>25000</v>
      </c>
      <c r="E49" s="4">
        <v>0</v>
      </c>
      <c r="F49" s="4">
        <v>0</v>
      </c>
      <c r="G49" s="4">
        <f t="shared" si="0"/>
        <v>0</v>
      </c>
      <c r="H49" s="9">
        <f t="shared" si="1"/>
        <v>0</v>
      </c>
    </row>
    <row r="50" spans="1:8" ht="18.75" hidden="1">
      <c r="A50" s="3"/>
      <c r="B50" s="3">
        <v>19010100</v>
      </c>
      <c r="C50" s="3" t="s">
        <v>50</v>
      </c>
      <c r="D50" s="4">
        <v>15000</v>
      </c>
      <c r="E50" s="4">
        <v>0</v>
      </c>
      <c r="F50" s="4">
        <v>0</v>
      </c>
      <c r="G50" s="4">
        <f t="shared" si="0"/>
        <v>0</v>
      </c>
      <c r="H50" s="9">
        <f t="shared" si="1"/>
        <v>0</v>
      </c>
    </row>
    <row r="51" spans="1:8" ht="18.75" hidden="1">
      <c r="A51" s="3"/>
      <c r="B51" s="3">
        <v>19010300</v>
      </c>
      <c r="C51" s="3" t="s">
        <v>51</v>
      </c>
      <c r="D51" s="4">
        <v>10000</v>
      </c>
      <c r="E51" s="4">
        <v>0</v>
      </c>
      <c r="F51" s="4">
        <v>0</v>
      </c>
      <c r="G51" s="4">
        <f t="shared" si="0"/>
        <v>0</v>
      </c>
      <c r="H51" s="9">
        <f t="shared" si="1"/>
        <v>0</v>
      </c>
    </row>
    <row r="52" spans="1:8" ht="22.5" customHeight="1">
      <c r="A52" s="3"/>
      <c r="B52" s="3">
        <v>20000000</v>
      </c>
      <c r="C52" s="3" t="s">
        <v>52</v>
      </c>
      <c r="D52" s="4">
        <v>151000</v>
      </c>
      <c r="E52" s="4">
        <v>83300</v>
      </c>
      <c r="F52" s="4">
        <v>89946.72</v>
      </c>
      <c r="G52" s="4">
        <f t="shared" si="0"/>
        <v>6646.7200000000012</v>
      </c>
      <c r="H52" s="9">
        <f t="shared" si="1"/>
        <v>107.97925570228091</v>
      </c>
    </row>
    <row r="53" spans="1:8" ht="0.75" hidden="1" customHeight="1">
      <c r="A53" s="3"/>
      <c r="B53" s="3">
        <v>21000000</v>
      </c>
      <c r="C53" s="3" t="s">
        <v>53</v>
      </c>
      <c r="D53" s="4">
        <v>1000</v>
      </c>
      <c r="E53" s="4">
        <v>500</v>
      </c>
      <c r="F53" s="4">
        <v>12539</v>
      </c>
      <c r="G53" s="4">
        <f t="shared" si="0"/>
        <v>12039</v>
      </c>
      <c r="H53" s="9">
        <f t="shared" si="1"/>
        <v>2507.7999999999997</v>
      </c>
    </row>
    <row r="54" spans="1:8" ht="18.75" hidden="1">
      <c r="A54" s="3"/>
      <c r="B54" s="3">
        <v>21010000</v>
      </c>
      <c r="C54" s="3" t="s">
        <v>54</v>
      </c>
      <c r="D54" s="4">
        <v>1000</v>
      </c>
      <c r="E54" s="4">
        <v>500</v>
      </c>
      <c r="F54" s="4">
        <v>1264</v>
      </c>
      <c r="G54" s="4">
        <f t="shared" si="0"/>
        <v>764</v>
      </c>
      <c r="H54" s="9">
        <f t="shared" si="1"/>
        <v>252.8</v>
      </c>
    </row>
    <row r="55" spans="1:8" ht="21" customHeight="1">
      <c r="A55" s="3"/>
      <c r="B55" s="3">
        <v>21010300</v>
      </c>
      <c r="C55" s="3" t="s">
        <v>55</v>
      </c>
      <c r="D55" s="4">
        <v>1000</v>
      </c>
      <c r="E55" s="4">
        <v>500</v>
      </c>
      <c r="F55" s="4">
        <v>1264</v>
      </c>
      <c r="G55" s="4">
        <f t="shared" si="0"/>
        <v>764</v>
      </c>
      <c r="H55" s="9">
        <f t="shared" si="1"/>
        <v>252.8</v>
      </c>
    </row>
    <row r="56" spans="1:8" ht="21" customHeight="1">
      <c r="A56" s="3"/>
      <c r="B56" s="3">
        <v>21080000</v>
      </c>
      <c r="C56" s="3" t="s">
        <v>56</v>
      </c>
      <c r="D56" s="4">
        <v>0</v>
      </c>
      <c r="E56" s="4">
        <v>0</v>
      </c>
      <c r="F56" s="4">
        <v>11275</v>
      </c>
      <c r="G56" s="4">
        <f t="shared" si="0"/>
        <v>11275</v>
      </c>
      <c r="H56" s="9">
        <f t="shared" si="1"/>
        <v>0</v>
      </c>
    </row>
    <row r="57" spans="1:8" ht="18.75" hidden="1">
      <c r="A57" s="3"/>
      <c r="B57" s="3">
        <v>21081100</v>
      </c>
      <c r="C57" s="3" t="s">
        <v>57</v>
      </c>
      <c r="D57" s="4">
        <v>0</v>
      </c>
      <c r="E57" s="4">
        <v>0</v>
      </c>
      <c r="F57" s="4">
        <v>1275</v>
      </c>
      <c r="G57" s="4">
        <f t="shared" si="0"/>
        <v>1275</v>
      </c>
      <c r="H57" s="9">
        <f t="shared" si="1"/>
        <v>0</v>
      </c>
    </row>
    <row r="58" spans="1:8" ht="18.75" hidden="1">
      <c r="A58" s="3"/>
      <c r="B58" s="3">
        <v>21081500</v>
      </c>
      <c r="C58" s="3" t="s">
        <v>58</v>
      </c>
      <c r="D58" s="4">
        <v>0</v>
      </c>
      <c r="E58" s="4">
        <v>0</v>
      </c>
      <c r="F58" s="4">
        <v>10000</v>
      </c>
      <c r="G58" s="4">
        <f t="shared" si="0"/>
        <v>10000</v>
      </c>
      <c r="H58" s="9">
        <f t="shared" si="1"/>
        <v>0</v>
      </c>
    </row>
    <row r="59" spans="1:8" ht="18.75" hidden="1">
      <c r="A59" s="3"/>
      <c r="B59" s="3">
        <v>22000000</v>
      </c>
      <c r="C59" s="3" t="s">
        <v>59</v>
      </c>
      <c r="D59" s="4">
        <v>150000</v>
      </c>
      <c r="E59" s="4">
        <v>82800</v>
      </c>
      <c r="F59" s="4">
        <v>76699.759999999995</v>
      </c>
      <c r="G59" s="4">
        <f t="shared" si="0"/>
        <v>-6100.2400000000052</v>
      </c>
      <c r="H59" s="9">
        <f t="shared" si="1"/>
        <v>92.632560386473429</v>
      </c>
    </row>
    <row r="60" spans="1:8" ht="21" customHeight="1">
      <c r="A60" s="3"/>
      <c r="B60" s="3">
        <v>22010000</v>
      </c>
      <c r="C60" s="3" t="s">
        <v>60</v>
      </c>
      <c r="D60" s="4">
        <v>40000</v>
      </c>
      <c r="E60" s="4">
        <v>19500</v>
      </c>
      <c r="F60" s="4">
        <v>40900.729999999996</v>
      </c>
      <c r="G60" s="4">
        <f t="shared" si="0"/>
        <v>21400.729999999996</v>
      </c>
      <c r="H60" s="9">
        <f t="shared" si="1"/>
        <v>209.74733333333333</v>
      </c>
    </row>
    <row r="61" spans="1:8" ht="21.75" customHeight="1">
      <c r="A61" s="3"/>
      <c r="B61" s="3">
        <v>22010300</v>
      </c>
      <c r="C61" s="3" t="s">
        <v>61</v>
      </c>
      <c r="D61" s="4">
        <v>0</v>
      </c>
      <c r="E61" s="4">
        <v>0</v>
      </c>
      <c r="F61" s="4">
        <v>6000</v>
      </c>
      <c r="G61" s="4">
        <f t="shared" si="0"/>
        <v>6000</v>
      </c>
      <c r="H61" s="9">
        <f t="shared" si="1"/>
        <v>0</v>
      </c>
    </row>
    <row r="62" spans="1:8" ht="24" customHeight="1">
      <c r="A62" s="3"/>
      <c r="B62" s="3">
        <v>22012500</v>
      </c>
      <c r="C62" s="3" t="s">
        <v>62</v>
      </c>
      <c r="D62" s="4">
        <v>40000</v>
      </c>
      <c r="E62" s="4">
        <v>19500</v>
      </c>
      <c r="F62" s="4">
        <v>26310.73</v>
      </c>
      <c r="G62" s="4">
        <f t="shared" si="0"/>
        <v>6810.73</v>
      </c>
      <c r="H62" s="9">
        <f t="shared" si="1"/>
        <v>134.92682051282051</v>
      </c>
    </row>
    <row r="63" spans="1:8" ht="22.5" customHeight="1">
      <c r="A63" s="3"/>
      <c r="B63" s="3">
        <v>22012600</v>
      </c>
      <c r="C63" s="3" t="s">
        <v>63</v>
      </c>
      <c r="D63" s="4">
        <v>0</v>
      </c>
      <c r="E63" s="4">
        <v>0</v>
      </c>
      <c r="F63" s="4">
        <v>8590</v>
      </c>
      <c r="G63" s="4">
        <f t="shared" si="0"/>
        <v>8590</v>
      </c>
      <c r="H63" s="9">
        <f t="shared" si="1"/>
        <v>0</v>
      </c>
    </row>
    <row r="64" spans="1:8" ht="23.25" customHeight="1">
      <c r="A64" s="3"/>
      <c r="B64" s="3">
        <v>22090000</v>
      </c>
      <c r="C64" s="3" t="s">
        <v>64</v>
      </c>
      <c r="D64" s="4">
        <v>110000</v>
      </c>
      <c r="E64" s="4">
        <v>63300</v>
      </c>
      <c r="F64" s="4">
        <v>35799.03</v>
      </c>
      <c r="G64" s="4">
        <f t="shared" si="0"/>
        <v>-27500.97</v>
      </c>
      <c r="H64" s="9">
        <f t="shared" si="1"/>
        <v>56.554549763033165</v>
      </c>
    </row>
    <row r="65" spans="1:8" ht="0.75" hidden="1" customHeight="1">
      <c r="A65" s="3"/>
      <c r="B65" s="3">
        <v>22090100</v>
      </c>
      <c r="C65" s="3" t="s">
        <v>65</v>
      </c>
      <c r="D65" s="4">
        <v>80000</v>
      </c>
      <c r="E65" s="4">
        <v>49300</v>
      </c>
      <c r="F65" s="4">
        <v>23984.880000000001</v>
      </c>
      <c r="G65" s="4">
        <f t="shared" si="0"/>
        <v>-25315.119999999999</v>
      </c>
      <c r="H65" s="9">
        <f t="shared" si="1"/>
        <v>48.650872210953352</v>
      </c>
    </row>
    <row r="66" spans="1:8" ht="18.75" hidden="1">
      <c r="A66" s="3"/>
      <c r="B66" s="3">
        <v>22090400</v>
      </c>
      <c r="C66" s="3" t="s">
        <v>66</v>
      </c>
      <c r="D66" s="4">
        <v>30000</v>
      </c>
      <c r="E66" s="4">
        <v>14000</v>
      </c>
      <c r="F66" s="4">
        <v>11814.15</v>
      </c>
      <c r="G66" s="4">
        <f t="shared" si="0"/>
        <v>-2185.8500000000004</v>
      </c>
      <c r="H66" s="9">
        <f t="shared" si="1"/>
        <v>84.386785714285722</v>
      </c>
    </row>
    <row r="67" spans="1:8" ht="18.75" hidden="1">
      <c r="A67" s="3"/>
      <c r="B67" s="3">
        <v>24000000</v>
      </c>
      <c r="C67" s="3" t="s">
        <v>67</v>
      </c>
      <c r="D67" s="4">
        <v>0</v>
      </c>
      <c r="E67" s="4">
        <v>0</v>
      </c>
      <c r="F67" s="4">
        <v>707.96</v>
      </c>
      <c r="G67" s="4">
        <f t="shared" si="0"/>
        <v>707.96</v>
      </c>
      <c r="H67" s="9">
        <f t="shared" si="1"/>
        <v>0</v>
      </c>
    </row>
    <row r="68" spans="1:8" ht="21" customHeight="1">
      <c r="A68" s="3"/>
      <c r="B68" s="3">
        <v>24060000</v>
      </c>
      <c r="C68" s="3" t="s">
        <v>56</v>
      </c>
      <c r="D68" s="4">
        <v>0</v>
      </c>
      <c r="E68" s="4">
        <v>0</v>
      </c>
      <c r="F68" s="4">
        <v>707.96</v>
      </c>
      <c r="G68" s="4">
        <f t="shared" si="0"/>
        <v>707.96</v>
      </c>
      <c r="H68" s="9">
        <f t="shared" si="1"/>
        <v>0</v>
      </c>
    </row>
    <row r="69" spans="1:8" ht="14.25" hidden="1" customHeight="1">
      <c r="A69" s="3"/>
      <c r="B69" s="3">
        <v>24062200</v>
      </c>
      <c r="C69" s="3" t="s">
        <v>68</v>
      </c>
      <c r="D69" s="4">
        <v>0</v>
      </c>
      <c r="E69" s="4">
        <v>0</v>
      </c>
      <c r="F69" s="4">
        <v>707.96</v>
      </c>
      <c r="G69" s="4">
        <f t="shared" si="0"/>
        <v>707.96</v>
      </c>
      <c r="H69" s="9">
        <f t="shared" si="1"/>
        <v>0</v>
      </c>
    </row>
    <row r="70" spans="1:8" ht="18.75" hidden="1">
      <c r="A70" s="3"/>
      <c r="B70" s="3">
        <v>30000000</v>
      </c>
      <c r="C70" s="3" t="s">
        <v>69</v>
      </c>
      <c r="D70" s="4">
        <v>0</v>
      </c>
      <c r="E70" s="4">
        <v>0</v>
      </c>
      <c r="F70" s="4">
        <v>800</v>
      </c>
      <c r="G70" s="4">
        <f t="shared" ref="G70:G87" si="2">F70-E70</f>
        <v>800</v>
      </c>
      <c r="H70" s="9">
        <f t="shared" ref="H70:H87" si="3">IF(E70=0,0,F70/E70*100)</f>
        <v>0</v>
      </c>
    </row>
    <row r="71" spans="1:8" ht="18.75" hidden="1">
      <c r="A71" s="3"/>
      <c r="B71" s="3">
        <v>31000000</v>
      </c>
      <c r="C71" s="3" t="s">
        <v>70</v>
      </c>
      <c r="D71" s="4">
        <v>0</v>
      </c>
      <c r="E71" s="4">
        <v>0</v>
      </c>
      <c r="F71" s="4">
        <v>800</v>
      </c>
      <c r="G71" s="4">
        <f t="shared" si="2"/>
        <v>800</v>
      </c>
      <c r="H71" s="9">
        <f t="shared" si="3"/>
        <v>0</v>
      </c>
    </row>
    <row r="72" spans="1:8" ht="24.75" customHeight="1">
      <c r="A72" s="3"/>
      <c r="B72" s="3">
        <v>31010000</v>
      </c>
      <c r="C72" s="3" t="s">
        <v>71</v>
      </c>
      <c r="D72" s="4">
        <v>0</v>
      </c>
      <c r="E72" s="4">
        <v>0</v>
      </c>
      <c r="F72" s="4">
        <v>800</v>
      </c>
      <c r="G72" s="4">
        <f t="shared" si="2"/>
        <v>800</v>
      </c>
      <c r="H72" s="9">
        <f t="shared" si="3"/>
        <v>0</v>
      </c>
    </row>
    <row r="73" spans="1:8" ht="24" customHeight="1">
      <c r="A73" s="3"/>
      <c r="B73" s="3">
        <v>31010200</v>
      </c>
      <c r="C73" s="3" t="s">
        <v>72</v>
      </c>
      <c r="D73" s="4">
        <v>0</v>
      </c>
      <c r="E73" s="4">
        <v>0</v>
      </c>
      <c r="F73" s="4">
        <v>800</v>
      </c>
      <c r="G73" s="4">
        <f t="shared" si="2"/>
        <v>800</v>
      </c>
      <c r="H73" s="9">
        <f t="shared" si="3"/>
        <v>0</v>
      </c>
    </row>
    <row r="74" spans="1:8" ht="18.75" hidden="1">
      <c r="A74" s="3"/>
      <c r="B74" s="3">
        <v>40000000</v>
      </c>
      <c r="C74" s="3" t="s">
        <v>73</v>
      </c>
      <c r="D74" s="4">
        <v>64915900</v>
      </c>
      <c r="E74" s="4">
        <v>34462466</v>
      </c>
      <c r="F74" s="4">
        <v>31458967.25</v>
      </c>
      <c r="G74" s="4">
        <f t="shared" si="2"/>
        <v>-3003498.75</v>
      </c>
      <c r="H74" s="9">
        <f t="shared" si="3"/>
        <v>91.284724807563094</v>
      </c>
    </row>
    <row r="75" spans="1:8" ht="18.75" hidden="1">
      <c r="A75" s="3"/>
      <c r="B75" s="3">
        <v>41000000</v>
      </c>
      <c r="C75" s="3" t="s">
        <v>74</v>
      </c>
      <c r="D75" s="4">
        <v>64915900</v>
      </c>
      <c r="E75" s="4">
        <v>34462466</v>
      </c>
      <c r="F75" s="4">
        <v>31458967.25</v>
      </c>
      <c r="G75" s="4">
        <f t="shared" si="2"/>
        <v>-3003498.75</v>
      </c>
      <c r="H75" s="9">
        <f t="shared" si="3"/>
        <v>91.284724807563094</v>
      </c>
    </row>
    <row r="76" spans="1:8" ht="24" customHeight="1">
      <c r="A76" s="3"/>
      <c r="B76" s="3">
        <v>41020000</v>
      </c>
      <c r="C76" s="3" t="s">
        <v>75</v>
      </c>
      <c r="D76" s="4">
        <v>0</v>
      </c>
      <c r="E76" s="4">
        <v>435285</v>
      </c>
      <c r="F76" s="4">
        <v>435285</v>
      </c>
      <c r="G76" s="4">
        <f t="shared" si="2"/>
        <v>0</v>
      </c>
      <c r="H76" s="9">
        <f t="shared" si="3"/>
        <v>100</v>
      </c>
    </row>
    <row r="77" spans="1:8" ht="18.75" hidden="1">
      <c r="A77" s="3"/>
      <c r="B77" s="3">
        <v>41020600</v>
      </c>
      <c r="C77" s="3" t="s">
        <v>76</v>
      </c>
      <c r="D77" s="4">
        <v>0</v>
      </c>
      <c r="E77" s="4">
        <v>435285</v>
      </c>
      <c r="F77" s="4">
        <v>435285</v>
      </c>
      <c r="G77" s="4">
        <f t="shared" si="2"/>
        <v>0</v>
      </c>
      <c r="H77" s="9">
        <f t="shared" si="3"/>
        <v>100</v>
      </c>
    </row>
    <row r="78" spans="1:8" ht="25.5" customHeight="1">
      <c r="A78" s="3"/>
      <c r="B78" s="3">
        <v>41030000</v>
      </c>
      <c r="C78" s="3" t="s">
        <v>77</v>
      </c>
      <c r="D78" s="4">
        <v>64915900</v>
      </c>
      <c r="E78" s="4">
        <v>34027181</v>
      </c>
      <c r="F78" s="4">
        <v>31023682.25</v>
      </c>
      <c r="G78" s="4">
        <f t="shared" si="2"/>
        <v>-3003498.75</v>
      </c>
      <c r="H78" s="9">
        <f t="shared" si="3"/>
        <v>91.173236625155639</v>
      </c>
    </row>
    <row r="79" spans="1:8" ht="18.75" hidden="1">
      <c r="A79" s="3"/>
      <c r="B79" s="3">
        <v>41030600</v>
      </c>
      <c r="C79" s="3" t="s">
        <v>78</v>
      </c>
      <c r="D79" s="4">
        <v>16290700</v>
      </c>
      <c r="E79" s="4">
        <v>8890721.0999999996</v>
      </c>
      <c r="F79" s="4">
        <v>8890721.0999999996</v>
      </c>
      <c r="G79" s="4">
        <f t="shared" si="2"/>
        <v>0</v>
      </c>
      <c r="H79" s="9">
        <f t="shared" si="3"/>
        <v>100</v>
      </c>
    </row>
    <row r="80" spans="1:8" ht="18.75" hidden="1">
      <c r="A80" s="3"/>
      <c r="B80" s="3">
        <v>41030800</v>
      </c>
      <c r="C80" s="3" t="s">
        <v>79</v>
      </c>
      <c r="D80" s="4">
        <v>23717000</v>
      </c>
      <c r="E80" s="4">
        <v>11592000</v>
      </c>
      <c r="F80" s="4">
        <v>8778545.8800000008</v>
      </c>
      <c r="G80" s="4">
        <f t="shared" si="2"/>
        <v>-2813454.1199999992</v>
      </c>
      <c r="H80" s="9">
        <f t="shared" si="3"/>
        <v>75.729346790890276</v>
      </c>
    </row>
    <row r="81" spans="1:8" ht="18.75" hidden="1">
      <c r="A81" s="3"/>
      <c r="B81" s="3">
        <v>41031000</v>
      </c>
      <c r="C81" s="3" t="s">
        <v>80</v>
      </c>
      <c r="D81" s="4">
        <v>59000</v>
      </c>
      <c r="E81" s="4">
        <v>25719.9</v>
      </c>
      <c r="F81" s="4">
        <v>25719.9</v>
      </c>
      <c r="G81" s="4">
        <f t="shared" si="2"/>
        <v>0</v>
      </c>
      <c r="H81" s="9">
        <f t="shared" si="3"/>
        <v>100</v>
      </c>
    </row>
    <row r="82" spans="1:8" ht="18.75" hidden="1">
      <c r="A82" s="3"/>
      <c r="B82" s="3">
        <v>41033900</v>
      </c>
      <c r="C82" s="3" t="s">
        <v>81</v>
      </c>
      <c r="D82" s="4">
        <v>13177800</v>
      </c>
      <c r="E82" s="4">
        <v>7464000</v>
      </c>
      <c r="F82" s="4">
        <v>7464000</v>
      </c>
      <c r="G82" s="4">
        <f t="shared" si="2"/>
        <v>0</v>
      </c>
      <c r="H82" s="9">
        <f t="shared" si="3"/>
        <v>100</v>
      </c>
    </row>
    <row r="83" spans="1:8" ht="18.75" hidden="1">
      <c r="A83" s="3"/>
      <c r="B83" s="3">
        <v>41034200</v>
      </c>
      <c r="C83" s="3" t="s">
        <v>82</v>
      </c>
      <c r="D83" s="4">
        <v>10848600</v>
      </c>
      <c r="E83" s="4">
        <v>5710740</v>
      </c>
      <c r="F83" s="4">
        <v>5710740</v>
      </c>
      <c r="G83" s="4">
        <f t="shared" si="2"/>
        <v>0</v>
      </c>
      <c r="H83" s="9">
        <f t="shared" si="3"/>
        <v>100</v>
      </c>
    </row>
    <row r="84" spans="1:8" ht="18.75" hidden="1">
      <c r="A84" s="3"/>
      <c r="B84" s="3">
        <v>41035000</v>
      </c>
      <c r="C84" s="3" t="s">
        <v>83</v>
      </c>
      <c r="D84" s="4">
        <v>84800</v>
      </c>
      <c r="E84" s="4">
        <v>42600</v>
      </c>
      <c r="F84" s="4">
        <v>42600</v>
      </c>
      <c r="G84" s="4">
        <f t="shared" si="2"/>
        <v>0</v>
      </c>
      <c r="H84" s="9">
        <f t="shared" si="3"/>
        <v>100</v>
      </c>
    </row>
    <row r="85" spans="1:8" ht="18.75" hidden="1">
      <c r="A85" s="3"/>
      <c r="B85" s="3">
        <v>41035800</v>
      </c>
      <c r="C85" s="3" t="s">
        <v>84</v>
      </c>
      <c r="D85" s="4">
        <v>738000</v>
      </c>
      <c r="E85" s="4">
        <v>301400</v>
      </c>
      <c r="F85" s="4">
        <v>111355.37</v>
      </c>
      <c r="G85" s="4">
        <f t="shared" si="2"/>
        <v>-190044.63</v>
      </c>
      <c r="H85" s="9">
        <f t="shared" si="3"/>
        <v>36.946041804910415</v>
      </c>
    </row>
    <row r="86" spans="1:8" ht="22.5" customHeight="1">
      <c r="A86" s="12" t="s">
        <v>113</v>
      </c>
      <c r="B86" s="13"/>
      <c r="C86" s="13"/>
      <c r="D86" s="7">
        <v>36500000</v>
      </c>
      <c r="E86" s="7">
        <v>16568000</v>
      </c>
      <c r="F86" s="7">
        <v>22007897.120000001</v>
      </c>
      <c r="G86" s="7">
        <f t="shared" si="2"/>
        <v>5439897.120000001</v>
      </c>
      <c r="H86" s="10">
        <f t="shared" si="3"/>
        <v>132.83375857073878</v>
      </c>
    </row>
    <row r="87" spans="1:8" ht="23.25" customHeight="1">
      <c r="A87" s="12" t="s">
        <v>112</v>
      </c>
      <c r="B87" s="13"/>
      <c r="C87" s="13"/>
      <c r="D87" s="7">
        <v>101415900</v>
      </c>
      <c r="E87" s="7">
        <v>51030466</v>
      </c>
      <c r="F87" s="7">
        <v>53466864.369999997</v>
      </c>
      <c r="G87" s="7">
        <f t="shared" si="2"/>
        <v>2436398.3699999973</v>
      </c>
      <c r="H87" s="10">
        <f t="shared" si="3"/>
        <v>104.77439961061692</v>
      </c>
    </row>
    <row r="88" spans="1:8" ht="27" customHeight="1">
      <c r="A88" s="5"/>
      <c r="B88" s="5"/>
      <c r="C88" s="23" t="s">
        <v>104</v>
      </c>
      <c r="D88" s="23"/>
      <c r="E88" s="23"/>
      <c r="F88" s="23"/>
      <c r="G88" s="5"/>
      <c r="H88" s="11"/>
    </row>
    <row r="89" spans="1:8" ht="18.75" hidden="1">
      <c r="A89" s="5"/>
      <c r="B89" s="3">
        <v>10000000</v>
      </c>
      <c r="C89" s="3" t="s">
        <v>7</v>
      </c>
      <c r="D89" s="5"/>
      <c r="E89" s="4">
        <v>0</v>
      </c>
      <c r="F89" s="4">
        <v>7937.03</v>
      </c>
      <c r="G89" s="5"/>
      <c r="H89" s="9">
        <f t="shared" ref="H89:H116" si="4">IF(E89=0,0,F89/E89*100)</f>
        <v>0</v>
      </c>
    </row>
    <row r="90" spans="1:8" ht="18.75" hidden="1">
      <c r="A90" s="5"/>
      <c r="B90" s="3">
        <v>19000000</v>
      </c>
      <c r="C90" s="3" t="s">
        <v>48</v>
      </c>
      <c r="D90" s="5"/>
      <c r="E90" s="4">
        <v>0</v>
      </c>
      <c r="F90" s="4">
        <v>7937.03</v>
      </c>
      <c r="G90" s="5"/>
      <c r="H90" s="9">
        <f t="shared" si="4"/>
        <v>0</v>
      </c>
    </row>
    <row r="91" spans="1:8" ht="25.5" customHeight="1">
      <c r="A91" s="5"/>
      <c r="B91" s="3">
        <v>19010000</v>
      </c>
      <c r="C91" s="3" t="s">
        <v>49</v>
      </c>
      <c r="D91" s="5"/>
      <c r="E91" s="4">
        <v>0</v>
      </c>
      <c r="F91" s="4">
        <v>7928.53</v>
      </c>
      <c r="G91" s="5"/>
      <c r="H91" s="9">
        <f t="shared" si="4"/>
        <v>0</v>
      </c>
    </row>
    <row r="92" spans="1:8" ht="18.75" hidden="1">
      <c r="A92" s="5"/>
      <c r="B92" s="3">
        <v>19010100</v>
      </c>
      <c r="C92" s="3" t="s">
        <v>50</v>
      </c>
      <c r="D92" s="5"/>
      <c r="E92" s="4">
        <v>0</v>
      </c>
      <c r="F92" s="4">
        <v>5842.08</v>
      </c>
      <c r="G92" s="5"/>
      <c r="H92" s="9">
        <f t="shared" si="4"/>
        <v>0</v>
      </c>
    </row>
    <row r="93" spans="1:8" ht="18.75" hidden="1">
      <c r="A93" s="5"/>
      <c r="B93" s="3">
        <v>19010200</v>
      </c>
      <c r="C93" s="3" t="s">
        <v>86</v>
      </c>
      <c r="D93" s="5"/>
      <c r="E93" s="4">
        <v>0</v>
      </c>
      <c r="F93" s="4">
        <v>105</v>
      </c>
      <c r="G93" s="5"/>
      <c r="H93" s="9">
        <f t="shared" si="4"/>
        <v>0</v>
      </c>
    </row>
    <row r="94" spans="1:8" ht="18.75" hidden="1">
      <c r="A94" s="5"/>
      <c r="B94" s="3">
        <v>19010300</v>
      </c>
      <c r="C94" s="3" t="s">
        <v>51</v>
      </c>
      <c r="D94" s="5"/>
      <c r="E94" s="4">
        <v>0</v>
      </c>
      <c r="F94" s="4">
        <v>1981.45</v>
      </c>
      <c r="G94" s="5"/>
      <c r="H94" s="9">
        <f t="shared" si="4"/>
        <v>0</v>
      </c>
    </row>
    <row r="95" spans="1:8" ht="25.5" customHeight="1">
      <c r="A95" s="5"/>
      <c r="B95" s="3">
        <v>19050000</v>
      </c>
      <c r="C95" s="3" t="s">
        <v>87</v>
      </c>
      <c r="D95" s="5"/>
      <c r="E95" s="4">
        <v>0</v>
      </c>
      <c r="F95" s="4">
        <v>8.5</v>
      </c>
      <c r="G95" s="5"/>
      <c r="H95" s="9">
        <f t="shared" si="4"/>
        <v>0</v>
      </c>
    </row>
    <row r="96" spans="1:8" ht="18.75" hidden="1">
      <c r="A96" s="5"/>
      <c r="B96" s="3">
        <v>19050300</v>
      </c>
      <c r="C96" s="3" t="s">
        <v>88</v>
      </c>
      <c r="D96" s="5"/>
      <c r="E96" s="4">
        <v>0</v>
      </c>
      <c r="F96" s="4">
        <v>8.5</v>
      </c>
      <c r="G96" s="5"/>
      <c r="H96" s="9">
        <f t="shared" si="4"/>
        <v>0</v>
      </c>
    </row>
    <row r="97" spans="1:8" ht="18.75" hidden="1">
      <c r="A97" s="5"/>
      <c r="B97" s="3">
        <v>20000000</v>
      </c>
      <c r="C97" s="3" t="s">
        <v>52</v>
      </c>
      <c r="D97" s="5"/>
      <c r="E97" s="4">
        <v>1406540</v>
      </c>
      <c r="F97" s="4">
        <v>2939944.9000000004</v>
      </c>
      <c r="G97" s="5"/>
      <c r="H97" s="9">
        <f t="shared" si="4"/>
        <v>209.01964394898124</v>
      </c>
    </row>
    <row r="98" spans="1:8" ht="18.75" hidden="1">
      <c r="A98" s="5"/>
      <c r="B98" s="3">
        <v>24000000</v>
      </c>
      <c r="C98" s="3" t="s">
        <v>67</v>
      </c>
      <c r="D98" s="5"/>
      <c r="E98" s="4">
        <v>0</v>
      </c>
      <c r="F98" s="4">
        <v>9419.49</v>
      </c>
      <c r="G98" s="5"/>
      <c r="H98" s="9">
        <f t="shared" si="4"/>
        <v>0</v>
      </c>
    </row>
    <row r="99" spans="1:8" ht="23.25" customHeight="1">
      <c r="A99" s="5"/>
      <c r="B99" s="3">
        <v>24060000</v>
      </c>
      <c r="C99" s="3" t="s">
        <v>56</v>
      </c>
      <c r="D99" s="5"/>
      <c r="E99" s="4">
        <v>0</v>
      </c>
      <c r="F99" s="4">
        <v>7567.29</v>
      </c>
      <c r="G99" s="5"/>
      <c r="H99" s="9">
        <f t="shared" si="4"/>
        <v>0</v>
      </c>
    </row>
    <row r="100" spans="1:8" ht="18.75" hidden="1">
      <c r="A100" s="5"/>
      <c r="B100" s="3">
        <v>24062100</v>
      </c>
      <c r="C100" s="3" t="s">
        <v>89</v>
      </c>
      <c r="D100" s="5"/>
      <c r="E100" s="4">
        <v>0</v>
      </c>
      <c r="F100" s="4">
        <v>7567.29</v>
      </c>
      <c r="G100" s="5"/>
      <c r="H100" s="9">
        <f t="shared" si="4"/>
        <v>0</v>
      </c>
    </row>
    <row r="101" spans="1:8" ht="23.25" customHeight="1">
      <c r="A101" s="5"/>
      <c r="B101" s="3">
        <v>24170000</v>
      </c>
      <c r="C101" s="3" t="s">
        <v>90</v>
      </c>
      <c r="D101" s="5"/>
      <c r="E101" s="4">
        <v>0</v>
      </c>
      <c r="F101" s="4">
        <v>1852.2</v>
      </c>
      <c r="G101" s="5"/>
      <c r="H101" s="9">
        <f t="shared" si="4"/>
        <v>0</v>
      </c>
    </row>
    <row r="102" spans="1:8" ht="24.75" customHeight="1">
      <c r="A102" s="5"/>
      <c r="B102" s="3">
        <v>25000000</v>
      </c>
      <c r="C102" s="3" t="s">
        <v>91</v>
      </c>
      <c r="D102" s="5"/>
      <c r="E102" s="4">
        <v>1743340.14</v>
      </c>
      <c r="F102" s="4">
        <v>2930525.41</v>
      </c>
      <c r="G102" s="5"/>
      <c r="H102" s="9">
        <f t="shared" si="4"/>
        <v>168.09831557024785</v>
      </c>
    </row>
    <row r="103" spans="1:8" ht="24.75" customHeight="1">
      <c r="A103" s="5"/>
      <c r="B103" s="3">
        <v>25010000</v>
      </c>
      <c r="C103" s="3" t="s">
        <v>92</v>
      </c>
      <c r="D103" s="5"/>
      <c r="E103" s="4">
        <v>1743340.14</v>
      </c>
      <c r="F103" s="4">
        <v>1743340.14</v>
      </c>
      <c r="G103" s="5"/>
      <c r="H103" s="9">
        <f t="shared" si="4"/>
        <v>100</v>
      </c>
    </row>
    <row r="104" spans="1:8" ht="18.75" hidden="1">
      <c r="A104" s="5"/>
      <c r="B104" s="3">
        <v>25010100</v>
      </c>
      <c r="C104" s="3" t="s">
        <v>93</v>
      </c>
      <c r="D104" s="5"/>
      <c r="E104" s="4">
        <v>1123515</v>
      </c>
      <c r="F104" s="4">
        <v>1360853.72</v>
      </c>
      <c r="G104" s="5"/>
      <c r="H104" s="9">
        <f t="shared" si="4"/>
        <v>121.12465966186477</v>
      </c>
    </row>
    <row r="105" spans="1:8" ht="18.75" hidden="1">
      <c r="A105" s="5"/>
      <c r="B105" s="3">
        <v>25010200</v>
      </c>
      <c r="C105" s="3" t="s">
        <v>94</v>
      </c>
      <c r="D105" s="5"/>
      <c r="E105" s="4">
        <v>116800.00000000001</v>
      </c>
      <c r="F105" s="4">
        <v>212932.25</v>
      </c>
      <c r="G105" s="5"/>
      <c r="H105" s="9">
        <f t="shared" si="4"/>
        <v>182.30500856164383</v>
      </c>
    </row>
    <row r="106" spans="1:8" ht="18.75" hidden="1">
      <c r="A106" s="5"/>
      <c r="B106" s="3">
        <v>25010300</v>
      </c>
      <c r="C106" s="3" t="s">
        <v>95</v>
      </c>
      <c r="D106" s="5"/>
      <c r="E106" s="4">
        <v>166225</v>
      </c>
      <c r="F106" s="4">
        <v>169554.17</v>
      </c>
      <c r="G106" s="5"/>
      <c r="H106" s="9">
        <f t="shared" si="4"/>
        <v>102.00280944502933</v>
      </c>
    </row>
    <row r="107" spans="1:8" ht="26.25" customHeight="1">
      <c r="A107" s="5"/>
      <c r="B107" s="3">
        <v>25020000</v>
      </c>
      <c r="C107" s="3" t="s">
        <v>96</v>
      </c>
      <c r="D107" s="5"/>
      <c r="E107" s="4">
        <v>0</v>
      </c>
      <c r="F107" s="4">
        <v>1187185.27</v>
      </c>
      <c r="G107" s="5"/>
      <c r="H107" s="9">
        <f t="shared" si="4"/>
        <v>0</v>
      </c>
    </row>
    <row r="108" spans="1:8" ht="18.75" hidden="1">
      <c r="A108" s="5"/>
      <c r="B108" s="3">
        <v>25020100</v>
      </c>
      <c r="C108" s="3" t="s">
        <v>97</v>
      </c>
      <c r="D108" s="5"/>
      <c r="E108" s="4">
        <v>0</v>
      </c>
      <c r="F108" s="4">
        <v>1101263.28</v>
      </c>
      <c r="G108" s="5"/>
      <c r="H108" s="9">
        <f t="shared" si="4"/>
        <v>0</v>
      </c>
    </row>
    <row r="109" spans="1:8" ht="18.75" hidden="1">
      <c r="A109" s="5"/>
      <c r="B109" s="3">
        <v>25020200</v>
      </c>
      <c r="C109" s="3" t="s">
        <v>98</v>
      </c>
      <c r="D109" s="5"/>
      <c r="E109" s="4">
        <v>0</v>
      </c>
      <c r="F109" s="4">
        <v>85921.99</v>
      </c>
      <c r="G109" s="5"/>
      <c r="H109" s="9">
        <f t="shared" si="4"/>
        <v>0</v>
      </c>
    </row>
    <row r="110" spans="1:8" ht="18.75" hidden="1">
      <c r="A110" s="5"/>
      <c r="B110" s="3">
        <v>30000000</v>
      </c>
      <c r="C110" s="3" t="s">
        <v>69</v>
      </c>
      <c r="D110" s="5"/>
      <c r="E110" s="4">
        <v>0</v>
      </c>
      <c r="F110" s="4">
        <v>235161.2</v>
      </c>
      <c r="G110" s="5"/>
      <c r="H110" s="9">
        <f t="shared" si="4"/>
        <v>0</v>
      </c>
    </row>
    <row r="111" spans="1:8" ht="18.75" hidden="1">
      <c r="A111" s="5"/>
      <c r="B111" s="3">
        <v>33000000</v>
      </c>
      <c r="C111" s="3" t="s">
        <v>99</v>
      </c>
      <c r="D111" s="5"/>
      <c r="E111" s="4">
        <v>0</v>
      </c>
      <c r="F111" s="4">
        <v>235161.2</v>
      </c>
      <c r="G111" s="5"/>
      <c r="H111" s="9">
        <f t="shared" si="4"/>
        <v>0</v>
      </c>
    </row>
    <row r="112" spans="1:8" ht="21" customHeight="1">
      <c r="A112" s="5"/>
      <c r="B112" s="3">
        <v>33010000</v>
      </c>
      <c r="C112" s="3" t="s">
        <v>100</v>
      </c>
      <c r="D112" s="5"/>
      <c r="E112" s="4">
        <v>0</v>
      </c>
      <c r="F112" s="4">
        <v>235161.2</v>
      </c>
      <c r="G112" s="5"/>
      <c r="H112" s="9">
        <f t="shared" si="4"/>
        <v>0</v>
      </c>
    </row>
    <row r="113" spans="1:8" ht="18.75" hidden="1">
      <c r="A113" s="5"/>
      <c r="B113" s="3">
        <v>33010100</v>
      </c>
      <c r="C113" s="3" t="s">
        <v>101</v>
      </c>
      <c r="D113" s="5"/>
      <c r="E113" s="4">
        <v>0</v>
      </c>
      <c r="F113" s="4">
        <v>235161.2</v>
      </c>
      <c r="G113" s="5"/>
      <c r="H113" s="9">
        <f t="shared" si="4"/>
        <v>0</v>
      </c>
    </row>
    <row r="114" spans="1:8" ht="0.75" hidden="1" customHeight="1">
      <c r="A114" s="5"/>
      <c r="B114" s="3">
        <v>50000000</v>
      </c>
      <c r="C114" s="3" t="s">
        <v>102</v>
      </c>
      <c r="D114" s="5"/>
      <c r="E114" s="4">
        <v>0</v>
      </c>
      <c r="F114" s="4">
        <v>41507.72</v>
      </c>
      <c r="G114" s="5"/>
      <c r="H114" s="9">
        <f t="shared" si="4"/>
        <v>0</v>
      </c>
    </row>
    <row r="115" spans="1:8" ht="24" customHeight="1">
      <c r="A115" s="5"/>
      <c r="B115" s="3">
        <v>50110000</v>
      </c>
      <c r="C115" s="3" t="s">
        <v>103</v>
      </c>
      <c r="D115" s="5"/>
      <c r="E115" s="4">
        <v>0</v>
      </c>
      <c r="F115" s="4">
        <v>41507.72</v>
      </c>
      <c r="G115" s="5"/>
      <c r="H115" s="9">
        <f t="shared" si="4"/>
        <v>0</v>
      </c>
    </row>
    <row r="116" spans="1:8" ht="22.5" customHeight="1">
      <c r="A116" s="5"/>
      <c r="B116" s="12" t="s">
        <v>110</v>
      </c>
      <c r="C116" s="13"/>
      <c r="D116" s="13"/>
      <c r="E116" s="7">
        <v>1743340.14</v>
      </c>
      <c r="F116" s="7">
        <v>3224550.8500000006</v>
      </c>
      <c r="G116" s="8"/>
      <c r="H116" s="10">
        <f t="shared" si="4"/>
        <v>184.96395373538527</v>
      </c>
    </row>
    <row r="117" spans="1:8" ht="25.5" customHeight="1">
      <c r="A117" s="5"/>
      <c r="B117" s="12" t="s">
        <v>111</v>
      </c>
      <c r="C117" s="13"/>
      <c r="D117" s="13"/>
      <c r="E117" s="7">
        <f>E116+E87</f>
        <v>52773806.140000001</v>
      </c>
      <c r="F117" s="7">
        <f>F116+F87</f>
        <v>56691415.219999999</v>
      </c>
      <c r="G117" s="8"/>
      <c r="H117" s="10">
        <f>F117/E117*100</f>
        <v>107.42339688292945</v>
      </c>
    </row>
    <row r="119" spans="1:8" ht="15.75">
      <c r="C119" s="6" t="s">
        <v>114</v>
      </c>
      <c r="F119" s="6" t="s">
        <v>115</v>
      </c>
    </row>
  </sheetData>
  <mergeCells count="13">
    <mergeCell ref="B117:D117"/>
    <mergeCell ref="A1:K1"/>
    <mergeCell ref="A2:K2"/>
    <mergeCell ref="C3:F3"/>
    <mergeCell ref="A4:A5"/>
    <mergeCell ref="B4:B5"/>
    <mergeCell ref="C4:C5"/>
    <mergeCell ref="D4:H4"/>
    <mergeCell ref="C8:H8"/>
    <mergeCell ref="A86:C86"/>
    <mergeCell ref="A87:C87"/>
    <mergeCell ref="C88:F88"/>
    <mergeCell ref="B116:D116"/>
  </mergeCells>
  <pageMargins left="0.7" right="0.17" top="0.18" bottom="0.18" header="0" footer="0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 (2)</vt:lpstr>
      <vt:lpstr>'Лист1 (2)'!Заголовки_для_печати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2016-07-05T10:43:53Z</cp:lastPrinted>
  <dcterms:created xsi:type="dcterms:W3CDTF">2016-07-05T08:48:45Z</dcterms:created>
  <dcterms:modified xsi:type="dcterms:W3CDTF">2016-08-26T06:18:55Z</dcterms:modified>
</cp:coreProperties>
</file>